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5429E02C-2B73-4639-A809-4C638F3F1644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Mensuel" sheetId="1" r:id="rId1"/>
    <sheet name="Annu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5" i="2" l="1"/>
  <c r="H114" i="2"/>
  <c r="H113" i="2"/>
  <c r="H112" i="2"/>
  <c r="H111" i="2"/>
  <c r="H110" i="2"/>
  <c r="H109" i="2"/>
  <c r="H108" i="2"/>
  <c r="I108" i="2" s="1"/>
  <c r="H107" i="2"/>
  <c r="H103" i="2"/>
  <c r="H102" i="2"/>
  <c r="H101" i="2"/>
  <c r="H100" i="2"/>
  <c r="H99" i="2"/>
  <c r="H98" i="2"/>
  <c r="H97" i="2"/>
  <c r="I97" i="2" s="1"/>
  <c r="J97" i="2" s="1"/>
  <c r="K97" i="2" s="1"/>
  <c r="L97" i="2" s="1"/>
  <c r="M97" i="2" s="1"/>
  <c r="N97" i="2" s="1"/>
  <c r="O97" i="2" s="1"/>
  <c r="P97" i="2" s="1"/>
  <c r="Q97" i="2" s="1"/>
  <c r="H96" i="2"/>
  <c r="H95" i="2"/>
  <c r="H94" i="2"/>
  <c r="H93" i="2"/>
  <c r="H92" i="2"/>
  <c r="H91" i="2"/>
  <c r="H90" i="2"/>
  <c r="H89" i="2"/>
  <c r="H88" i="2"/>
  <c r="H84" i="2"/>
  <c r="H83" i="2"/>
  <c r="H82" i="2"/>
  <c r="H81" i="2"/>
  <c r="H80" i="2"/>
  <c r="H79" i="2"/>
  <c r="H78" i="2"/>
  <c r="I78" i="2" s="1"/>
  <c r="J78" i="2" s="1"/>
  <c r="K78" i="2" s="1"/>
  <c r="L78" i="2" s="1"/>
  <c r="M78" i="2" s="1"/>
  <c r="H77" i="2"/>
  <c r="H76" i="2"/>
  <c r="H75" i="2"/>
  <c r="H74" i="2"/>
  <c r="H73" i="2"/>
  <c r="H72" i="2"/>
  <c r="H71" i="2"/>
  <c r="H70" i="2"/>
  <c r="H69" i="2"/>
  <c r="H68" i="2"/>
  <c r="H67" i="2"/>
  <c r="H66" i="2"/>
  <c r="H62" i="2"/>
  <c r="H61" i="2"/>
  <c r="I61" i="2" s="1"/>
  <c r="H60" i="2"/>
  <c r="H56" i="2"/>
  <c r="H55" i="2"/>
  <c r="H54" i="2"/>
  <c r="H53" i="2"/>
  <c r="H52" i="2"/>
  <c r="H51" i="2"/>
  <c r="I51" i="2" s="1"/>
  <c r="J51" i="2" s="1"/>
  <c r="K51" i="2" s="1"/>
  <c r="L51" i="2" s="1"/>
  <c r="M51" i="2" s="1"/>
  <c r="N51" i="2" s="1"/>
  <c r="O51" i="2" s="1"/>
  <c r="P51" i="2" s="1"/>
  <c r="Q51" i="2" s="1"/>
  <c r="H50" i="2"/>
  <c r="H49" i="2"/>
  <c r="H48" i="2"/>
  <c r="H47" i="2"/>
  <c r="H46" i="2"/>
  <c r="H45" i="2"/>
  <c r="H44" i="2"/>
  <c r="H43" i="2"/>
  <c r="H42" i="2"/>
  <c r="H41" i="2"/>
  <c r="H40" i="2"/>
  <c r="H36" i="2"/>
  <c r="H35" i="2"/>
  <c r="I35" i="2" s="1"/>
  <c r="H34" i="2"/>
  <c r="H30" i="2"/>
  <c r="H29" i="2"/>
  <c r="H28" i="2"/>
  <c r="I28" i="2" s="1"/>
  <c r="J28" i="2" s="1"/>
  <c r="K28" i="2" s="1"/>
  <c r="L28" i="2" s="1"/>
  <c r="M28" i="2" s="1"/>
  <c r="N28" i="2" s="1"/>
  <c r="O28" i="2" s="1"/>
  <c r="P28" i="2" s="1"/>
  <c r="Q28" i="2" s="1"/>
  <c r="H27" i="2"/>
  <c r="I27" i="2" s="1"/>
  <c r="J27" i="2" s="1"/>
  <c r="K27" i="2" s="1"/>
  <c r="L27" i="2" s="1"/>
  <c r="M27" i="2" s="1"/>
  <c r="N27" i="2" s="1"/>
  <c r="O27" i="2" s="1"/>
  <c r="P27" i="2" s="1"/>
  <c r="Q27" i="2" s="1"/>
  <c r="H26" i="2"/>
  <c r="I26" i="2" s="1"/>
  <c r="J26" i="2" s="1"/>
  <c r="K26" i="2" s="1"/>
  <c r="L26" i="2" s="1"/>
  <c r="M26" i="2" s="1"/>
  <c r="N26" i="2" s="1"/>
  <c r="O26" i="2" s="1"/>
  <c r="P26" i="2" s="1"/>
  <c r="Q26" i="2" s="1"/>
  <c r="H25" i="2"/>
  <c r="H24" i="2"/>
  <c r="I24" i="2" s="1"/>
  <c r="J24" i="2" s="1"/>
  <c r="K24" i="2" s="1"/>
  <c r="L24" i="2" s="1"/>
  <c r="M24" i="2" s="1"/>
  <c r="N24" i="2" s="1"/>
  <c r="O24" i="2" s="1"/>
  <c r="P24" i="2" s="1"/>
  <c r="Q24" i="2" s="1"/>
  <c r="H23" i="2"/>
  <c r="H22" i="2"/>
  <c r="H21" i="2"/>
  <c r="I113" i="2"/>
  <c r="I112" i="2"/>
  <c r="I109" i="2"/>
  <c r="J109" i="2" s="1"/>
  <c r="K109" i="2" s="1"/>
  <c r="L109" i="2" s="1"/>
  <c r="M109" i="2" s="1"/>
  <c r="N109" i="2" s="1"/>
  <c r="O109" i="2" s="1"/>
  <c r="P109" i="2" s="1"/>
  <c r="Q109" i="2" s="1"/>
  <c r="I102" i="2"/>
  <c r="J102" i="2" s="1"/>
  <c r="K102" i="2" s="1"/>
  <c r="I99" i="2"/>
  <c r="I98" i="2"/>
  <c r="J98" i="2" s="1"/>
  <c r="K98" i="2" s="1"/>
  <c r="I95" i="2"/>
  <c r="I94" i="2"/>
  <c r="J94" i="2" s="1"/>
  <c r="I93" i="2"/>
  <c r="J93" i="2" s="1"/>
  <c r="K93" i="2" s="1"/>
  <c r="L93" i="2" s="1"/>
  <c r="M93" i="2" s="1"/>
  <c r="N93" i="2" s="1"/>
  <c r="O93" i="2" s="1"/>
  <c r="P93" i="2" s="1"/>
  <c r="Q93" i="2" s="1"/>
  <c r="I91" i="2"/>
  <c r="I90" i="2"/>
  <c r="J90" i="2" s="1"/>
  <c r="I84" i="2"/>
  <c r="I83" i="2"/>
  <c r="J83" i="2" s="1"/>
  <c r="K83" i="2" s="1"/>
  <c r="L83" i="2" s="1"/>
  <c r="M83" i="2" s="1"/>
  <c r="I80" i="2"/>
  <c r="I79" i="2"/>
  <c r="I76" i="2"/>
  <c r="J76" i="2" s="1"/>
  <c r="K76" i="2" s="1"/>
  <c r="L76" i="2" s="1"/>
  <c r="M76" i="2" s="1"/>
  <c r="I75" i="2"/>
  <c r="J75" i="2" s="1"/>
  <c r="K75" i="2" s="1"/>
  <c r="L75" i="2" s="1"/>
  <c r="M75" i="2" s="1"/>
  <c r="I72" i="2"/>
  <c r="J72" i="2" s="1"/>
  <c r="K72" i="2" s="1"/>
  <c r="L72" i="2" s="1"/>
  <c r="M72" i="2" s="1"/>
  <c r="I69" i="2"/>
  <c r="J69" i="2" s="1"/>
  <c r="I67" i="2"/>
  <c r="J67" i="2" s="1"/>
  <c r="K67" i="2" s="1"/>
  <c r="L67" i="2" s="1"/>
  <c r="M67" i="2" s="1"/>
  <c r="I66" i="2"/>
  <c r="J66" i="2" s="1"/>
  <c r="K66" i="2" s="1"/>
  <c r="L66" i="2" s="1"/>
  <c r="M66" i="2" s="1"/>
  <c r="I60" i="2"/>
  <c r="I55" i="2"/>
  <c r="J55" i="2" s="1"/>
  <c r="K55" i="2" s="1"/>
  <c r="L55" i="2" s="1"/>
  <c r="M55" i="2" s="1"/>
  <c r="N55" i="2" s="1"/>
  <c r="O55" i="2" s="1"/>
  <c r="P55" i="2" s="1"/>
  <c r="Q55" i="2" s="1"/>
  <c r="I53" i="2"/>
  <c r="J53" i="2" s="1"/>
  <c r="K53" i="2" s="1"/>
  <c r="L53" i="2" s="1"/>
  <c r="M53" i="2" s="1"/>
  <c r="N53" i="2" s="1"/>
  <c r="O53" i="2" s="1"/>
  <c r="P53" i="2" s="1"/>
  <c r="Q53" i="2" s="1"/>
  <c r="I49" i="2"/>
  <c r="J49" i="2" s="1"/>
  <c r="K49" i="2" s="1"/>
  <c r="L49" i="2" s="1"/>
  <c r="M49" i="2" s="1"/>
  <c r="N49" i="2" s="1"/>
  <c r="O49" i="2" s="1"/>
  <c r="P49" i="2" s="1"/>
  <c r="Q49" i="2" s="1"/>
  <c r="I47" i="2"/>
  <c r="J47" i="2" s="1"/>
  <c r="K47" i="2" s="1"/>
  <c r="L47" i="2" s="1"/>
  <c r="M47" i="2" s="1"/>
  <c r="N47" i="2" s="1"/>
  <c r="O47" i="2" s="1"/>
  <c r="P47" i="2" s="1"/>
  <c r="Q47" i="2" s="1"/>
  <c r="I43" i="2"/>
  <c r="J43" i="2" s="1"/>
  <c r="K43" i="2" s="1"/>
  <c r="L43" i="2" s="1"/>
  <c r="M43" i="2" s="1"/>
  <c r="N43" i="2" s="1"/>
  <c r="O43" i="2" s="1"/>
  <c r="P43" i="2" s="1"/>
  <c r="Q43" i="2" s="1"/>
  <c r="I36" i="2"/>
  <c r="I21" i="2"/>
  <c r="J21" i="2" s="1"/>
  <c r="K21" i="2" s="1"/>
  <c r="L21" i="2" s="1"/>
  <c r="M21" i="2" s="1"/>
  <c r="N21" i="2" s="1"/>
  <c r="O21" i="2" s="1"/>
  <c r="P21" i="2" s="1"/>
  <c r="Q21" i="2" s="1"/>
  <c r="I3" i="2"/>
  <c r="J3" i="2" s="1"/>
  <c r="K3" i="2" s="1"/>
  <c r="L3" i="2" s="1"/>
  <c r="M3" i="2" s="1"/>
  <c r="N3" i="2" s="1"/>
  <c r="O3" i="2" s="1"/>
  <c r="P3" i="2" s="1"/>
  <c r="Q3" i="2" s="1"/>
  <c r="R3" i="2" s="1"/>
  <c r="S3" i="2" s="1"/>
  <c r="W104" i="1"/>
  <c r="X104" i="1" s="1"/>
  <c r="Y104" i="1" s="1"/>
  <c r="Z104" i="1" s="1"/>
  <c r="AA104" i="1" s="1"/>
  <c r="AB104" i="1" s="1"/>
  <c r="AC104" i="1" s="1"/>
  <c r="AD104" i="1" s="1"/>
  <c r="AE104" i="1" s="1"/>
  <c r="AF104" i="1" s="1"/>
  <c r="AG104" i="1" s="1"/>
  <c r="AH104" i="1" s="1"/>
  <c r="W93" i="1"/>
  <c r="X93" i="1" s="1"/>
  <c r="Y93" i="1" s="1"/>
  <c r="Z93" i="1" s="1"/>
  <c r="AA93" i="1" s="1"/>
  <c r="AB93" i="1" s="1"/>
  <c r="AC93" i="1" s="1"/>
  <c r="AD93" i="1" s="1"/>
  <c r="AE93" i="1" s="1"/>
  <c r="AF93" i="1" s="1"/>
  <c r="AG93" i="1" s="1"/>
  <c r="AH93" i="1" s="1"/>
  <c r="W87" i="1"/>
  <c r="X87" i="1" s="1"/>
  <c r="Y87" i="1" s="1"/>
  <c r="Z87" i="1" s="1"/>
  <c r="AA87" i="1" s="1"/>
  <c r="AB87" i="1" s="1"/>
  <c r="AC87" i="1" s="1"/>
  <c r="AD87" i="1" s="1"/>
  <c r="AE87" i="1" s="1"/>
  <c r="AF87" i="1" s="1"/>
  <c r="AG87" i="1" s="1"/>
  <c r="AH87" i="1" s="1"/>
  <c r="W78" i="1"/>
  <c r="X78" i="1" s="1"/>
  <c r="Y78" i="1" s="1"/>
  <c r="Z78" i="1" s="1"/>
  <c r="AA78" i="1" s="1"/>
  <c r="AB78" i="1" s="1"/>
  <c r="AC78" i="1" s="1"/>
  <c r="AD78" i="1" s="1"/>
  <c r="AE78" i="1" s="1"/>
  <c r="AF78" i="1" s="1"/>
  <c r="AG78" i="1" s="1"/>
  <c r="AH78" i="1" s="1"/>
  <c r="W67" i="1"/>
  <c r="X67" i="1" s="1"/>
  <c r="Y67" i="1" s="1"/>
  <c r="Z67" i="1" s="1"/>
  <c r="AA67" i="1" s="1"/>
  <c r="AB67" i="1" s="1"/>
  <c r="AC67" i="1" s="1"/>
  <c r="AD67" i="1" s="1"/>
  <c r="AE67" i="1" s="1"/>
  <c r="AF67" i="1" s="1"/>
  <c r="AG67" i="1" s="1"/>
  <c r="AH67" i="1" s="1"/>
  <c r="W56" i="1"/>
  <c r="W51" i="1"/>
  <c r="X51" i="1" s="1"/>
  <c r="Y51" i="1" s="1"/>
  <c r="Z51" i="1" s="1"/>
  <c r="AA51" i="1" s="1"/>
  <c r="AB51" i="1" s="1"/>
  <c r="AC51" i="1" s="1"/>
  <c r="AD51" i="1" s="1"/>
  <c r="AE51" i="1" s="1"/>
  <c r="AF51" i="1" s="1"/>
  <c r="AG51" i="1" s="1"/>
  <c r="AH51" i="1" s="1"/>
  <c r="W47" i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W35" i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W27" i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H104" i="1"/>
  <c r="I104" i="1" s="1"/>
  <c r="J104" i="1" s="1"/>
  <c r="K104" i="1" s="1"/>
  <c r="L104" i="1" s="1"/>
  <c r="M104" i="1" s="1"/>
  <c r="N104" i="1" s="1"/>
  <c r="O104" i="1" s="1"/>
  <c r="P104" i="1" s="1"/>
  <c r="Q104" i="1" s="1"/>
  <c r="R104" i="1" s="1"/>
  <c r="S104" i="1" s="1"/>
  <c r="H103" i="1"/>
  <c r="I103" i="1" s="1"/>
  <c r="J103" i="1" s="1"/>
  <c r="K103" i="1" s="1"/>
  <c r="L103" i="1" s="1"/>
  <c r="M103" i="1" s="1"/>
  <c r="N103" i="1" s="1"/>
  <c r="O103" i="1" s="1"/>
  <c r="P103" i="1" s="1"/>
  <c r="Q103" i="1" s="1"/>
  <c r="R103" i="1" s="1"/>
  <c r="S103" i="1" s="1"/>
  <c r="W103" i="1" s="1"/>
  <c r="H102" i="1"/>
  <c r="I102" i="1" s="1"/>
  <c r="J102" i="1" s="1"/>
  <c r="K102" i="1" s="1"/>
  <c r="L102" i="1" s="1"/>
  <c r="M102" i="1" s="1"/>
  <c r="N102" i="1" s="1"/>
  <c r="O102" i="1" s="1"/>
  <c r="P102" i="1" s="1"/>
  <c r="Q102" i="1" s="1"/>
  <c r="R102" i="1" s="1"/>
  <c r="S102" i="1" s="1"/>
  <c r="W102" i="1" s="1"/>
  <c r="X102" i="1" s="1"/>
  <c r="Y102" i="1" s="1"/>
  <c r="Z102" i="1" s="1"/>
  <c r="AA102" i="1" s="1"/>
  <c r="AB102" i="1" s="1"/>
  <c r="AC102" i="1" s="1"/>
  <c r="AD102" i="1" s="1"/>
  <c r="AE102" i="1" s="1"/>
  <c r="AF102" i="1" s="1"/>
  <c r="AG102" i="1" s="1"/>
  <c r="AH102" i="1" s="1"/>
  <c r="H101" i="1"/>
  <c r="I101" i="1" s="1"/>
  <c r="J101" i="1" s="1"/>
  <c r="K101" i="1" s="1"/>
  <c r="L101" i="1" s="1"/>
  <c r="M101" i="1" s="1"/>
  <c r="N101" i="1" s="1"/>
  <c r="O101" i="1" s="1"/>
  <c r="P101" i="1" s="1"/>
  <c r="Q101" i="1" s="1"/>
  <c r="R101" i="1" s="1"/>
  <c r="S101" i="1" s="1"/>
  <c r="W101" i="1" s="1"/>
  <c r="H100" i="1"/>
  <c r="I100" i="1" s="1"/>
  <c r="J100" i="1" s="1"/>
  <c r="K100" i="1" s="1"/>
  <c r="L100" i="1" s="1"/>
  <c r="M100" i="1" s="1"/>
  <c r="N100" i="1" s="1"/>
  <c r="O100" i="1" s="1"/>
  <c r="P100" i="1" s="1"/>
  <c r="Q100" i="1" s="1"/>
  <c r="R100" i="1" s="1"/>
  <c r="S100" i="1" s="1"/>
  <c r="W100" i="1" s="1"/>
  <c r="X100" i="1" s="1"/>
  <c r="Y100" i="1" s="1"/>
  <c r="Z100" i="1" s="1"/>
  <c r="AA100" i="1" s="1"/>
  <c r="AB100" i="1" s="1"/>
  <c r="AC100" i="1" s="1"/>
  <c r="AD100" i="1" s="1"/>
  <c r="AE100" i="1" s="1"/>
  <c r="AF100" i="1" s="1"/>
  <c r="AG100" i="1" s="1"/>
  <c r="AH100" i="1" s="1"/>
  <c r="H99" i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W99" i="1" s="1"/>
  <c r="H98" i="1"/>
  <c r="I98" i="1" s="1"/>
  <c r="J98" i="1" s="1"/>
  <c r="K98" i="1" s="1"/>
  <c r="L98" i="1" s="1"/>
  <c r="M98" i="1" s="1"/>
  <c r="N98" i="1" s="1"/>
  <c r="O98" i="1" s="1"/>
  <c r="P98" i="1" s="1"/>
  <c r="Q98" i="1" s="1"/>
  <c r="R98" i="1" s="1"/>
  <c r="S98" i="1" s="1"/>
  <c r="W98" i="1" s="1"/>
  <c r="X98" i="1" s="1"/>
  <c r="Y98" i="1" s="1"/>
  <c r="Z98" i="1" s="1"/>
  <c r="AA98" i="1" s="1"/>
  <c r="AB98" i="1" s="1"/>
  <c r="AC98" i="1" s="1"/>
  <c r="AD98" i="1" s="1"/>
  <c r="AE98" i="1" s="1"/>
  <c r="AF98" i="1" s="1"/>
  <c r="AG98" i="1" s="1"/>
  <c r="AH98" i="1" s="1"/>
  <c r="H97" i="1"/>
  <c r="I97" i="1" s="1"/>
  <c r="J97" i="1" s="1"/>
  <c r="K97" i="1" s="1"/>
  <c r="L97" i="1" s="1"/>
  <c r="M97" i="1" s="1"/>
  <c r="N97" i="1" s="1"/>
  <c r="O97" i="1" s="1"/>
  <c r="P97" i="1" s="1"/>
  <c r="Q97" i="1" s="1"/>
  <c r="R97" i="1" s="1"/>
  <c r="S97" i="1" s="1"/>
  <c r="W97" i="1" s="1"/>
  <c r="H93" i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S93" i="1" s="1"/>
  <c r="H92" i="1"/>
  <c r="I92" i="1" s="1"/>
  <c r="J92" i="1" s="1"/>
  <c r="K92" i="1" s="1"/>
  <c r="L92" i="1" s="1"/>
  <c r="M92" i="1" s="1"/>
  <c r="N92" i="1" s="1"/>
  <c r="O92" i="1" s="1"/>
  <c r="P92" i="1" s="1"/>
  <c r="Q92" i="1" s="1"/>
  <c r="R92" i="1" s="1"/>
  <c r="S92" i="1" s="1"/>
  <c r="W92" i="1" s="1"/>
  <c r="X92" i="1" s="1"/>
  <c r="Y92" i="1" s="1"/>
  <c r="Z92" i="1" s="1"/>
  <c r="AA92" i="1" s="1"/>
  <c r="AB92" i="1" s="1"/>
  <c r="AC92" i="1" s="1"/>
  <c r="AD92" i="1" s="1"/>
  <c r="AE92" i="1" s="1"/>
  <c r="AF92" i="1" s="1"/>
  <c r="AG92" i="1" s="1"/>
  <c r="AH92" i="1" s="1"/>
  <c r="H91" i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S91" i="1" s="1"/>
  <c r="W91" i="1" s="1"/>
  <c r="X91" i="1" s="1"/>
  <c r="Y91" i="1" s="1"/>
  <c r="Z91" i="1" s="1"/>
  <c r="AA91" i="1" s="1"/>
  <c r="AB91" i="1" s="1"/>
  <c r="AC91" i="1" s="1"/>
  <c r="AD91" i="1" s="1"/>
  <c r="AE91" i="1" s="1"/>
  <c r="AF91" i="1" s="1"/>
  <c r="AG91" i="1" s="1"/>
  <c r="AH91" i="1" s="1"/>
  <c r="H90" i="1"/>
  <c r="I90" i="1" s="1"/>
  <c r="J90" i="1" s="1"/>
  <c r="K90" i="1" s="1"/>
  <c r="L90" i="1" s="1"/>
  <c r="M90" i="1" s="1"/>
  <c r="N90" i="1" s="1"/>
  <c r="O90" i="1" s="1"/>
  <c r="P90" i="1" s="1"/>
  <c r="Q90" i="1" s="1"/>
  <c r="R90" i="1" s="1"/>
  <c r="S90" i="1" s="1"/>
  <c r="W90" i="1" s="1"/>
  <c r="X90" i="1" s="1"/>
  <c r="H89" i="1"/>
  <c r="I89" i="1" s="1"/>
  <c r="J89" i="1" s="1"/>
  <c r="K89" i="1" s="1"/>
  <c r="L89" i="1" s="1"/>
  <c r="M89" i="1" s="1"/>
  <c r="N89" i="1" s="1"/>
  <c r="O89" i="1" s="1"/>
  <c r="P89" i="1" s="1"/>
  <c r="Q89" i="1" s="1"/>
  <c r="R89" i="1" s="1"/>
  <c r="S89" i="1" s="1"/>
  <c r="W89" i="1" s="1"/>
  <c r="X89" i="1" s="1"/>
  <c r="Y89" i="1" s="1"/>
  <c r="Z89" i="1" s="1"/>
  <c r="AA89" i="1" s="1"/>
  <c r="AB89" i="1" s="1"/>
  <c r="AC89" i="1" s="1"/>
  <c r="AD89" i="1" s="1"/>
  <c r="AE89" i="1" s="1"/>
  <c r="AF89" i="1" s="1"/>
  <c r="AG89" i="1" s="1"/>
  <c r="AH89" i="1" s="1"/>
  <c r="H88" i="1"/>
  <c r="I88" i="1" s="1"/>
  <c r="J88" i="1" s="1"/>
  <c r="K88" i="1" s="1"/>
  <c r="L88" i="1" s="1"/>
  <c r="M88" i="1" s="1"/>
  <c r="N88" i="1" s="1"/>
  <c r="O88" i="1" s="1"/>
  <c r="P88" i="1" s="1"/>
  <c r="Q88" i="1" s="1"/>
  <c r="R88" i="1" s="1"/>
  <c r="S88" i="1" s="1"/>
  <c r="W88" i="1" s="1"/>
  <c r="X88" i="1" s="1"/>
  <c r="Y88" i="1" s="1"/>
  <c r="Z88" i="1" s="1"/>
  <c r="AA88" i="1" s="1"/>
  <c r="AB88" i="1" s="1"/>
  <c r="AC88" i="1" s="1"/>
  <c r="AD88" i="1" s="1"/>
  <c r="AE88" i="1" s="1"/>
  <c r="AF88" i="1" s="1"/>
  <c r="AG88" i="1" s="1"/>
  <c r="AH88" i="1" s="1"/>
  <c r="H87" i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H86" i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S86" i="1" s="1"/>
  <c r="W86" i="1" s="1"/>
  <c r="X86" i="1" s="1"/>
  <c r="Y86" i="1" s="1"/>
  <c r="Z86" i="1" s="1"/>
  <c r="AA86" i="1" s="1"/>
  <c r="AB86" i="1" s="1"/>
  <c r="AC86" i="1" s="1"/>
  <c r="AD86" i="1" s="1"/>
  <c r="AE86" i="1" s="1"/>
  <c r="AF86" i="1" s="1"/>
  <c r="AG86" i="1" s="1"/>
  <c r="AH86" i="1" s="1"/>
  <c r="H85" i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H84" i="1"/>
  <c r="I84" i="1" s="1"/>
  <c r="J84" i="1" s="1"/>
  <c r="K84" i="1" s="1"/>
  <c r="L84" i="1" s="1"/>
  <c r="M84" i="1" s="1"/>
  <c r="N84" i="1" s="1"/>
  <c r="O84" i="1" s="1"/>
  <c r="P84" i="1" s="1"/>
  <c r="Q84" i="1" s="1"/>
  <c r="R84" i="1" s="1"/>
  <c r="S84" i="1" s="1"/>
  <c r="W84" i="1" s="1"/>
  <c r="X84" i="1" s="1"/>
  <c r="Y84" i="1" s="1"/>
  <c r="Z84" i="1" s="1"/>
  <c r="AA84" i="1" s="1"/>
  <c r="AB84" i="1" s="1"/>
  <c r="AC84" i="1" s="1"/>
  <c r="AD84" i="1" s="1"/>
  <c r="AE84" i="1" s="1"/>
  <c r="AF84" i="1" s="1"/>
  <c r="AG84" i="1" s="1"/>
  <c r="AH84" i="1" s="1"/>
  <c r="H80" i="1"/>
  <c r="I80" i="1" s="1"/>
  <c r="J80" i="1" s="1"/>
  <c r="K80" i="1" s="1"/>
  <c r="L80" i="1" s="1"/>
  <c r="M80" i="1" s="1"/>
  <c r="N80" i="1" s="1"/>
  <c r="O80" i="1" s="1"/>
  <c r="P80" i="1" s="1"/>
  <c r="Q80" i="1" s="1"/>
  <c r="R80" i="1" s="1"/>
  <c r="S80" i="1" s="1"/>
  <c r="W80" i="1" s="1"/>
  <c r="X80" i="1" s="1"/>
  <c r="Y80" i="1" s="1"/>
  <c r="Z80" i="1" s="1"/>
  <c r="AA80" i="1" s="1"/>
  <c r="AB80" i="1" s="1"/>
  <c r="AC80" i="1" s="1"/>
  <c r="AD80" i="1" s="1"/>
  <c r="AE80" i="1" s="1"/>
  <c r="AF80" i="1" s="1"/>
  <c r="AG80" i="1" s="1"/>
  <c r="AH80" i="1" s="1"/>
  <c r="H79" i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S79" i="1" s="1"/>
  <c r="W79" i="1" s="1"/>
  <c r="H78" i="1"/>
  <c r="I78" i="1" s="1"/>
  <c r="J78" i="1" s="1"/>
  <c r="K78" i="1" s="1"/>
  <c r="L78" i="1" s="1"/>
  <c r="M78" i="1" s="1"/>
  <c r="N78" i="1" s="1"/>
  <c r="O78" i="1" s="1"/>
  <c r="P78" i="1" s="1"/>
  <c r="Q78" i="1" s="1"/>
  <c r="R78" i="1" s="1"/>
  <c r="S78" i="1" s="1"/>
  <c r="H77" i="1"/>
  <c r="I77" i="1" s="1"/>
  <c r="J77" i="1" s="1"/>
  <c r="K77" i="1" s="1"/>
  <c r="L77" i="1" s="1"/>
  <c r="M77" i="1" s="1"/>
  <c r="N77" i="1" s="1"/>
  <c r="O77" i="1" s="1"/>
  <c r="P77" i="1" s="1"/>
  <c r="Q77" i="1" s="1"/>
  <c r="R77" i="1" s="1"/>
  <c r="S77" i="1" s="1"/>
  <c r="W77" i="1" s="1"/>
  <c r="H76" i="1"/>
  <c r="I76" i="1" s="1"/>
  <c r="J76" i="1" s="1"/>
  <c r="K76" i="1" s="1"/>
  <c r="L76" i="1" s="1"/>
  <c r="M76" i="1" s="1"/>
  <c r="N76" i="1" s="1"/>
  <c r="O76" i="1" s="1"/>
  <c r="P76" i="1" s="1"/>
  <c r="Q76" i="1" s="1"/>
  <c r="R76" i="1" s="1"/>
  <c r="S76" i="1" s="1"/>
  <c r="W76" i="1" s="1"/>
  <c r="X76" i="1" s="1"/>
  <c r="Y76" i="1" s="1"/>
  <c r="Z76" i="1" s="1"/>
  <c r="AA76" i="1" s="1"/>
  <c r="AB76" i="1" s="1"/>
  <c r="AC76" i="1" s="1"/>
  <c r="AD76" i="1" s="1"/>
  <c r="AE76" i="1" s="1"/>
  <c r="AF76" i="1" s="1"/>
  <c r="AG76" i="1" s="1"/>
  <c r="AH76" i="1" s="1"/>
  <c r="H75" i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W75" i="1" s="1"/>
  <c r="H74" i="1"/>
  <c r="I74" i="1" s="1"/>
  <c r="J74" i="1" s="1"/>
  <c r="K74" i="1" s="1"/>
  <c r="L74" i="1" s="1"/>
  <c r="M74" i="1" s="1"/>
  <c r="N74" i="1" s="1"/>
  <c r="O74" i="1" s="1"/>
  <c r="P74" i="1" s="1"/>
  <c r="Q74" i="1" s="1"/>
  <c r="R74" i="1" s="1"/>
  <c r="S74" i="1" s="1"/>
  <c r="W74" i="1" s="1"/>
  <c r="X74" i="1" s="1"/>
  <c r="Y74" i="1" s="1"/>
  <c r="Z74" i="1" s="1"/>
  <c r="AA74" i="1" s="1"/>
  <c r="AB74" i="1" s="1"/>
  <c r="AC74" i="1" s="1"/>
  <c r="AD74" i="1" s="1"/>
  <c r="AE74" i="1" s="1"/>
  <c r="AF74" i="1" s="1"/>
  <c r="AG74" i="1" s="1"/>
  <c r="AH74" i="1" s="1"/>
  <c r="H73" i="1"/>
  <c r="I73" i="1" s="1"/>
  <c r="J73" i="1" s="1"/>
  <c r="K73" i="1" s="1"/>
  <c r="L73" i="1" s="1"/>
  <c r="M73" i="1" s="1"/>
  <c r="N73" i="1" s="1"/>
  <c r="O73" i="1" s="1"/>
  <c r="P73" i="1" s="1"/>
  <c r="Q73" i="1" s="1"/>
  <c r="R73" i="1" s="1"/>
  <c r="S73" i="1" s="1"/>
  <c r="W73" i="1" s="1"/>
  <c r="H72" i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S72" i="1" s="1"/>
  <c r="W72" i="1" s="1"/>
  <c r="X72" i="1" s="1"/>
  <c r="Y72" i="1" s="1"/>
  <c r="Z72" i="1" s="1"/>
  <c r="AA72" i="1" s="1"/>
  <c r="AB72" i="1" s="1"/>
  <c r="AC72" i="1" s="1"/>
  <c r="AD72" i="1" s="1"/>
  <c r="AE72" i="1" s="1"/>
  <c r="AF72" i="1" s="1"/>
  <c r="AG72" i="1" s="1"/>
  <c r="AH72" i="1" s="1"/>
  <c r="H71" i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W71" i="1" s="1"/>
  <c r="H67" i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S67" i="1" s="1"/>
  <c r="H66" i="1"/>
  <c r="I66" i="1" s="1"/>
  <c r="J66" i="1" s="1"/>
  <c r="K66" i="1" s="1"/>
  <c r="L66" i="1" s="1"/>
  <c r="M66" i="1" s="1"/>
  <c r="N66" i="1" s="1"/>
  <c r="O66" i="1" s="1"/>
  <c r="P66" i="1" s="1"/>
  <c r="Q66" i="1" s="1"/>
  <c r="R66" i="1" s="1"/>
  <c r="S66" i="1" s="1"/>
  <c r="W66" i="1" s="1"/>
  <c r="W68" i="1" s="1"/>
  <c r="W8" i="1" s="1"/>
  <c r="H65" i="1"/>
  <c r="I65" i="1" s="1"/>
  <c r="J65" i="1" s="1"/>
  <c r="K65" i="1" s="1"/>
  <c r="L65" i="1" s="1"/>
  <c r="M65" i="1" s="1"/>
  <c r="N65" i="1" s="1"/>
  <c r="O65" i="1" s="1"/>
  <c r="P65" i="1" s="1"/>
  <c r="Q65" i="1" s="1"/>
  <c r="R65" i="1" s="1"/>
  <c r="S65" i="1" s="1"/>
  <c r="W65" i="1" s="1"/>
  <c r="X65" i="1" s="1"/>
  <c r="H61" i="1"/>
  <c r="I61" i="1" s="1"/>
  <c r="J61" i="1" s="1"/>
  <c r="K61" i="1" s="1"/>
  <c r="L61" i="1" s="1"/>
  <c r="M61" i="1" s="1"/>
  <c r="N61" i="1" s="1"/>
  <c r="O61" i="1" s="1"/>
  <c r="P61" i="1" s="1"/>
  <c r="Q61" i="1" s="1"/>
  <c r="R61" i="1" s="1"/>
  <c r="S61" i="1" s="1"/>
  <c r="W61" i="1" s="1"/>
  <c r="X61" i="1" s="1"/>
  <c r="Y61" i="1" s="1"/>
  <c r="Z61" i="1" s="1"/>
  <c r="AA61" i="1" s="1"/>
  <c r="AB61" i="1" s="1"/>
  <c r="AC61" i="1" s="1"/>
  <c r="AD61" i="1" s="1"/>
  <c r="AE61" i="1" s="1"/>
  <c r="AF61" i="1" s="1"/>
  <c r="AG61" i="1" s="1"/>
  <c r="AH61" i="1" s="1"/>
  <c r="H60" i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W60" i="1" s="1"/>
  <c r="H59" i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S59" i="1" s="1"/>
  <c r="W59" i="1" s="1"/>
  <c r="X59" i="1" s="1"/>
  <c r="Y59" i="1" s="1"/>
  <c r="Z59" i="1" s="1"/>
  <c r="AA59" i="1" s="1"/>
  <c r="AB59" i="1" s="1"/>
  <c r="AC59" i="1" s="1"/>
  <c r="AD59" i="1" s="1"/>
  <c r="AE59" i="1" s="1"/>
  <c r="AF59" i="1" s="1"/>
  <c r="AG59" i="1" s="1"/>
  <c r="AH59" i="1" s="1"/>
  <c r="H58" i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S58" i="1" s="1"/>
  <c r="W58" i="1" s="1"/>
  <c r="H57" i="1"/>
  <c r="I57" i="1" s="1"/>
  <c r="J57" i="1" s="1"/>
  <c r="K57" i="1" s="1"/>
  <c r="L57" i="1" s="1"/>
  <c r="M57" i="1" s="1"/>
  <c r="N57" i="1" s="1"/>
  <c r="O57" i="1" s="1"/>
  <c r="P57" i="1" s="1"/>
  <c r="Q57" i="1" s="1"/>
  <c r="R57" i="1" s="1"/>
  <c r="S57" i="1" s="1"/>
  <c r="W57" i="1" s="1"/>
  <c r="X57" i="1" s="1"/>
  <c r="Y57" i="1" s="1"/>
  <c r="Z57" i="1" s="1"/>
  <c r="AA57" i="1" s="1"/>
  <c r="AB57" i="1" s="1"/>
  <c r="AC57" i="1" s="1"/>
  <c r="AD57" i="1" s="1"/>
  <c r="AE57" i="1" s="1"/>
  <c r="AF57" i="1" s="1"/>
  <c r="AG57" i="1" s="1"/>
  <c r="AH57" i="1" s="1"/>
  <c r="H56" i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S56" i="1" s="1"/>
  <c r="H55" i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S55" i="1" s="1"/>
  <c r="W55" i="1" s="1"/>
  <c r="X55" i="1" s="1"/>
  <c r="Y55" i="1" s="1"/>
  <c r="Z55" i="1" s="1"/>
  <c r="AA55" i="1" s="1"/>
  <c r="AB55" i="1" s="1"/>
  <c r="AC55" i="1" s="1"/>
  <c r="AD55" i="1" s="1"/>
  <c r="AE55" i="1" s="1"/>
  <c r="AF55" i="1" s="1"/>
  <c r="AG55" i="1" s="1"/>
  <c r="AH55" i="1" s="1"/>
  <c r="H54" i="1"/>
  <c r="I54" i="1" s="1"/>
  <c r="J54" i="1" s="1"/>
  <c r="K54" i="1" s="1"/>
  <c r="L54" i="1" s="1"/>
  <c r="M54" i="1" s="1"/>
  <c r="N54" i="1" s="1"/>
  <c r="O54" i="1" s="1"/>
  <c r="P54" i="1" s="1"/>
  <c r="Q54" i="1" s="1"/>
  <c r="R54" i="1" s="1"/>
  <c r="S54" i="1" s="1"/>
  <c r="W54" i="1" s="1"/>
  <c r="H53" i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S53" i="1" s="1"/>
  <c r="W53" i="1" s="1"/>
  <c r="X53" i="1" s="1"/>
  <c r="Y53" i="1" s="1"/>
  <c r="Z53" i="1" s="1"/>
  <c r="AA53" i="1" s="1"/>
  <c r="AB53" i="1" s="1"/>
  <c r="AC53" i="1" s="1"/>
  <c r="AD53" i="1" s="1"/>
  <c r="AE53" i="1" s="1"/>
  <c r="AF53" i="1" s="1"/>
  <c r="AG53" i="1" s="1"/>
  <c r="AH53" i="1" s="1"/>
  <c r="H52" i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S52" i="1" s="1"/>
  <c r="W52" i="1" s="1"/>
  <c r="X52" i="1" s="1"/>
  <c r="Y52" i="1" s="1"/>
  <c r="Z52" i="1" s="1"/>
  <c r="AA52" i="1" s="1"/>
  <c r="AB52" i="1" s="1"/>
  <c r="AC52" i="1" s="1"/>
  <c r="AD52" i="1" s="1"/>
  <c r="AE52" i="1" s="1"/>
  <c r="H51" i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H50" i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W50" i="1" s="1"/>
  <c r="X50" i="1" s="1"/>
  <c r="Y50" i="1" s="1"/>
  <c r="Z50" i="1" s="1"/>
  <c r="AA50" i="1" s="1"/>
  <c r="AB50" i="1" s="1"/>
  <c r="AC50" i="1" s="1"/>
  <c r="AD50" i="1" s="1"/>
  <c r="AE50" i="1" s="1"/>
  <c r="H49" i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W49" i="1" s="1"/>
  <c r="X49" i="1" s="1"/>
  <c r="Y49" i="1" s="1"/>
  <c r="Z49" i="1" s="1"/>
  <c r="AA49" i="1" s="1"/>
  <c r="AB49" i="1" s="1"/>
  <c r="AC49" i="1" s="1"/>
  <c r="AD49" i="1" s="1"/>
  <c r="AE49" i="1" s="1"/>
  <c r="AF49" i="1" s="1"/>
  <c r="AG49" i="1" s="1"/>
  <c r="AH49" i="1" s="1"/>
  <c r="H48" i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W48" i="1" s="1"/>
  <c r="X48" i="1" s="1"/>
  <c r="Y48" i="1" s="1"/>
  <c r="Z48" i="1" s="1"/>
  <c r="AA48" i="1" s="1"/>
  <c r="AB48" i="1" s="1"/>
  <c r="AC48" i="1" s="1"/>
  <c r="AD48" i="1" s="1"/>
  <c r="AE48" i="1" s="1"/>
  <c r="H47" i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S47" i="1" s="1"/>
  <c r="H46" i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S46" i="1" s="1"/>
  <c r="W46" i="1" s="1"/>
  <c r="X46" i="1" s="1"/>
  <c r="Y46" i="1" s="1"/>
  <c r="Z46" i="1" s="1"/>
  <c r="AA46" i="1" s="1"/>
  <c r="AB46" i="1" s="1"/>
  <c r="AC46" i="1" s="1"/>
  <c r="AD46" i="1" s="1"/>
  <c r="AE46" i="1" s="1"/>
  <c r="H45" i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S45" i="1" s="1"/>
  <c r="W45" i="1" s="1"/>
  <c r="X45" i="1" s="1"/>
  <c r="Y45" i="1" s="1"/>
  <c r="Z45" i="1" s="1"/>
  <c r="AA45" i="1" s="1"/>
  <c r="AB45" i="1" s="1"/>
  <c r="AC45" i="1" s="1"/>
  <c r="AD45" i="1" s="1"/>
  <c r="AE45" i="1" s="1"/>
  <c r="AF45" i="1" s="1"/>
  <c r="AG45" i="1" s="1"/>
  <c r="AH45" i="1" s="1"/>
  <c r="H41" i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S41" i="1" s="1"/>
  <c r="W41" i="1" s="1"/>
  <c r="X41" i="1" s="1"/>
  <c r="Y41" i="1" s="1"/>
  <c r="Z41" i="1" s="1"/>
  <c r="AA41" i="1" s="1"/>
  <c r="AB41" i="1" s="1"/>
  <c r="AC41" i="1" s="1"/>
  <c r="AD41" i="1" s="1"/>
  <c r="AE41" i="1" s="1"/>
  <c r="AF41" i="1" s="1"/>
  <c r="AG41" i="1" s="1"/>
  <c r="AH41" i="1" s="1"/>
  <c r="H40" i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AH40" i="1" s="1"/>
  <c r="H35" i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H34" i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W34" i="1" s="1"/>
  <c r="H33" i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H32" i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W32" i="1" s="1"/>
  <c r="H31" i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H30" i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S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H29" i="1"/>
  <c r="I29" i="1" s="1"/>
  <c r="J29" i="1" s="1"/>
  <c r="K29" i="1" s="1"/>
  <c r="L29" i="1" s="1"/>
  <c r="M29" i="1" s="1"/>
  <c r="N29" i="1" s="1"/>
  <c r="O29" i="1" s="1"/>
  <c r="P29" i="1" s="1"/>
  <c r="Q29" i="1" s="1"/>
  <c r="R29" i="1" s="1"/>
  <c r="S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H28" i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S28" i="1" s="1"/>
  <c r="W28" i="1" s="1"/>
  <c r="H27" i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H26" i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W26" i="1" s="1"/>
  <c r="H25" i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H24" i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W24" i="1" s="1"/>
  <c r="H23" i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W23" i="1" s="1"/>
  <c r="X23" i="1" s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W19" i="1" s="1"/>
  <c r="H18" i="1"/>
  <c r="H17" i="1"/>
  <c r="H16" i="1"/>
  <c r="I18" i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I17" i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W17" i="1" s="1"/>
  <c r="I16" i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W16" i="1" s="1"/>
  <c r="I29" i="2"/>
  <c r="J29" i="2" s="1"/>
  <c r="K29" i="2" s="1"/>
  <c r="L29" i="2" s="1"/>
  <c r="M29" i="2" s="1"/>
  <c r="N29" i="2" s="1"/>
  <c r="O29" i="2" s="1"/>
  <c r="P29" i="2" s="1"/>
  <c r="Q29" i="2" s="1"/>
  <c r="I23" i="2"/>
  <c r="J23" i="2" s="1"/>
  <c r="K23" i="2" s="1"/>
  <c r="L23" i="2" s="1"/>
  <c r="M23" i="2" s="1"/>
  <c r="N23" i="2" s="1"/>
  <c r="O23" i="2" s="1"/>
  <c r="P23" i="2" s="1"/>
  <c r="Q23" i="2" s="1"/>
  <c r="I30" i="2"/>
  <c r="J30" i="2" s="1"/>
  <c r="K30" i="2" s="1"/>
  <c r="L30" i="2" s="1"/>
  <c r="M30" i="2" s="1"/>
  <c r="N30" i="2" s="1"/>
  <c r="O30" i="2" s="1"/>
  <c r="P30" i="2" s="1"/>
  <c r="Q30" i="2" s="1"/>
  <c r="I25" i="2"/>
  <c r="J25" i="2" s="1"/>
  <c r="K25" i="2" s="1"/>
  <c r="L25" i="2" s="1"/>
  <c r="M25" i="2" s="1"/>
  <c r="N25" i="2" s="1"/>
  <c r="O25" i="2" s="1"/>
  <c r="P25" i="2" s="1"/>
  <c r="Q25" i="2" s="1"/>
  <c r="I22" i="2"/>
  <c r="J22" i="2" s="1"/>
  <c r="K22" i="2" s="1"/>
  <c r="L22" i="2" s="1"/>
  <c r="M22" i="2" s="1"/>
  <c r="N22" i="2" s="1"/>
  <c r="O22" i="2" s="1"/>
  <c r="P22" i="2" s="1"/>
  <c r="Q22" i="2" s="1"/>
  <c r="W105" i="1" l="1"/>
  <c r="X16" i="1"/>
  <c r="Y16" i="1" s="1"/>
  <c r="AI87" i="1"/>
  <c r="J79" i="2"/>
  <c r="K79" i="2" s="1"/>
  <c r="L79" i="2" s="1"/>
  <c r="M79" i="2" s="1"/>
  <c r="T89" i="2"/>
  <c r="T93" i="2"/>
  <c r="I68" i="2"/>
  <c r="J68" i="2" s="1"/>
  <c r="K68" i="2" s="1"/>
  <c r="L68" i="2" s="1"/>
  <c r="M68" i="2" s="1"/>
  <c r="I89" i="2"/>
  <c r="J89" i="2" s="1"/>
  <c r="K89" i="2" s="1"/>
  <c r="L89" i="2" s="1"/>
  <c r="M89" i="2" s="1"/>
  <c r="N89" i="2" s="1"/>
  <c r="O89" i="2" s="1"/>
  <c r="P89" i="2" s="1"/>
  <c r="Q89" i="2" s="1"/>
  <c r="T49" i="2"/>
  <c r="I101" i="2"/>
  <c r="J101" i="2" s="1"/>
  <c r="K101" i="2" s="1"/>
  <c r="L101" i="2" s="1"/>
  <c r="M101" i="2" s="1"/>
  <c r="N101" i="2" s="1"/>
  <c r="O101" i="2" s="1"/>
  <c r="P101" i="2" s="1"/>
  <c r="Q101" i="2" s="1"/>
  <c r="J113" i="2"/>
  <c r="K113" i="2" s="1"/>
  <c r="L113" i="2" s="1"/>
  <c r="M113" i="2" s="1"/>
  <c r="N113" i="2" s="1"/>
  <c r="O113" i="2" s="1"/>
  <c r="P113" i="2" s="1"/>
  <c r="Q113" i="2" s="1"/>
  <c r="T109" i="2"/>
  <c r="I107" i="2"/>
  <c r="J107" i="2" s="1"/>
  <c r="K107" i="2" s="1"/>
  <c r="L107" i="2" s="1"/>
  <c r="M107" i="2" s="1"/>
  <c r="N107" i="2" s="1"/>
  <c r="O107" i="2" s="1"/>
  <c r="P107" i="2" s="1"/>
  <c r="Q107" i="2" s="1"/>
  <c r="J108" i="2"/>
  <c r="K108" i="2" s="1"/>
  <c r="L108" i="2" s="1"/>
  <c r="M108" i="2" s="1"/>
  <c r="N108" i="2" s="1"/>
  <c r="O108" i="2" s="1"/>
  <c r="P108" i="2" s="1"/>
  <c r="Q108" i="2" s="1"/>
  <c r="I111" i="2"/>
  <c r="J111" i="2" s="1"/>
  <c r="K111" i="2" s="1"/>
  <c r="L111" i="2" s="1"/>
  <c r="M111" i="2" s="1"/>
  <c r="N111" i="2" s="1"/>
  <c r="O111" i="2" s="1"/>
  <c r="P111" i="2" s="1"/>
  <c r="Q111" i="2" s="1"/>
  <c r="J112" i="2"/>
  <c r="K112" i="2" s="1"/>
  <c r="L112" i="2" s="1"/>
  <c r="M112" i="2" s="1"/>
  <c r="N112" i="2" s="1"/>
  <c r="O112" i="2" s="1"/>
  <c r="P112" i="2" s="1"/>
  <c r="Q112" i="2" s="1"/>
  <c r="I110" i="2"/>
  <c r="J110" i="2" s="1"/>
  <c r="K110" i="2" s="1"/>
  <c r="L110" i="2" s="1"/>
  <c r="M110" i="2" s="1"/>
  <c r="N110" i="2" s="1"/>
  <c r="O110" i="2" s="1"/>
  <c r="P110" i="2" s="1"/>
  <c r="Q110" i="2" s="1"/>
  <c r="I114" i="2"/>
  <c r="J114" i="2" s="1"/>
  <c r="K114" i="2" s="1"/>
  <c r="L114" i="2" s="1"/>
  <c r="M114" i="2" s="1"/>
  <c r="N114" i="2" s="1"/>
  <c r="O114" i="2" s="1"/>
  <c r="P114" i="2" s="1"/>
  <c r="Q114" i="2" s="1"/>
  <c r="J95" i="2"/>
  <c r="K95" i="2" s="1"/>
  <c r="L95" i="2" s="1"/>
  <c r="M95" i="2" s="1"/>
  <c r="N95" i="2" s="1"/>
  <c r="O95" i="2" s="1"/>
  <c r="P95" i="2" s="1"/>
  <c r="Q95" i="2" s="1"/>
  <c r="J99" i="2"/>
  <c r="K99" i="2" s="1"/>
  <c r="L99" i="2" s="1"/>
  <c r="M99" i="2" s="1"/>
  <c r="N99" i="2" s="1"/>
  <c r="O99" i="2" s="1"/>
  <c r="P99" i="2" s="1"/>
  <c r="Q99" i="2" s="1"/>
  <c r="J91" i="2"/>
  <c r="K91" i="2" s="1"/>
  <c r="L91" i="2" s="1"/>
  <c r="M91" i="2" s="1"/>
  <c r="N91" i="2" s="1"/>
  <c r="O91" i="2" s="1"/>
  <c r="P91" i="2" s="1"/>
  <c r="Q91" i="2" s="1"/>
  <c r="L102" i="2"/>
  <c r="M102" i="2" s="1"/>
  <c r="N102" i="2" s="1"/>
  <c r="O102" i="2" s="1"/>
  <c r="P102" i="2" s="1"/>
  <c r="Q102" i="2" s="1"/>
  <c r="T97" i="2"/>
  <c r="L98" i="2"/>
  <c r="M98" i="2" s="1"/>
  <c r="N98" i="2" s="1"/>
  <c r="O98" i="2" s="1"/>
  <c r="P98" i="2" s="1"/>
  <c r="Q98" i="2" s="1"/>
  <c r="I88" i="2"/>
  <c r="J88" i="2" s="1"/>
  <c r="K88" i="2" s="1"/>
  <c r="L88" i="2" s="1"/>
  <c r="M88" i="2" s="1"/>
  <c r="N88" i="2" s="1"/>
  <c r="O88" i="2" s="1"/>
  <c r="P88" i="2" s="1"/>
  <c r="Q88" i="2" s="1"/>
  <c r="K90" i="2"/>
  <c r="L90" i="2" s="1"/>
  <c r="M90" i="2" s="1"/>
  <c r="N90" i="2" s="1"/>
  <c r="O90" i="2" s="1"/>
  <c r="P90" i="2" s="1"/>
  <c r="Q90" i="2" s="1"/>
  <c r="I92" i="2"/>
  <c r="J92" i="2" s="1"/>
  <c r="K92" i="2" s="1"/>
  <c r="L92" i="2" s="1"/>
  <c r="M92" i="2" s="1"/>
  <c r="N92" i="2" s="1"/>
  <c r="O92" i="2" s="1"/>
  <c r="P92" i="2" s="1"/>
  <c r="Q92" i="2" s="1"/>
  <c r="K94" i="2"/>
  <c r="L94" i="2" s="1"/>
  <c r="M94" i="2" s="1"/>
  <c r="N94" i="2" s="1"/>
  <c r="O94" i="2" s="1"/>
  <c r="P94" i="2" s="1"/>
  <c r="Q94" i="2" s="1"/>
  <c r="I96" i="2"/>
  <c r="J96" i="2" s="1"/>
  <c r="K96" i="2" s="1"/>
  <c r="L96" i="2" s="1"/>
  <c r="M96" i="2" s="1"/>
  <c r="N96" i="2" s="1"/>
  <c r="O96" i="2" s="1"/>
  <c r="P96" i="2" s="1"/>
  <c r="Q96" i="2" s="1"/>
  <c r="I100" i="2"/>
  <c r="J100" i="2" s="1"/>
  <c r="K100" i="2" s="1"/>
  <c r="L100" i="2" s="1"/>
  <c r="M100" i="2" s="1"/>
  <c r="N100" i="2" s="1"/>
  <c r="O100" i="2" s="1"/>
  <c r="P100" i="2" s="1"/>
  <c r="Q100" i="2" s="1"/>
  <c r="I103" i="2"/>
  <c r="J103" i="2" s="1"/>
  <c r="K103" i="2" s="1"/>
  <c r="L103" i="2" s="1"/>
  <c r="M103" i="2" s="1"/>
  <c r="N103" i="2" s="1"/>
  <c r="O103" i="2" s="1"/>
  <c r="P103" i="2" s="1"/>
  <c r="Q103" i="2" s="1"/>
  <c r="K69" i="2"/>
  <c r="L69" i="2" s="1"/>
  <c r="M69" i="2" s="1"/>
  <c r="T75" i="2"/>
  <c r="J80" i="2"/>
  <c r="K80" i="2" s="1"/>
  <c r="L80" i="2" s="1"/>
  <c r="M80" i="2" s="1"/>
  <c r="I81" i="2"/>
  <c r="J81" i="2" s="1"/>
  <c r="K81" i="2" s="1"/>
  <c r="L81" i="2" s="1"/>
  <c r="M81" i="2" s="1"/>
  <c r="T66" i="2"/>
  <c r="T83" i="2"/>
  <c r="I70" i="2"/>
  <c r="J70" i="2" s="1"/>
  <c r="K70" i="2" s="1"/>
  <c r="L70" i="2" s="1"/>
  <c r="M70" i="2" s="1"/>
  <c r="I71" i="2"/>
  <c r="J71" i="2" s="1"/>
  <c r="K71" i="2" s="1"/>
  <c r="L71" i="2" s="1"/>
  <c r="M71" i="2" s="1"/>
  <c r="I74" i="2"/>
  <c r="J74" i="2" s="1"/>
  <c r="K74" i="2" s="1"/>
  <c r="L74" i="2" s="1"/>
  <c r="M74" i="2" s="1"/>
  <c r="T76" i="2"/>
  <c r="I77" i="2"/>
  <c r="J77" i="2" s="1"/>
  <c r="K77" i="2" s="1"/>
  <c r="L77" i="2" s="1"/>
  <c r="M77" i="2" s="1"/>
  <c r="T78" i="2"/>
  <c r="T67" i="2"/>
  <c r="T72" i="2"/>
  <c r="I82" i="2"/>
  <c r="J82" i="2" s="1"/>
  <c r="K82" i="2" s="1"/>
  <c r="L82" i="2" s="1"/>
  <c r="M82" i="2" s="1"/>
  <c r="I73" i="2"/>
  <c r="J73" i="2" s="1"/>
  <c r="K73" i="2" s="1"/>
  <c r="L73" i="2" s="1"/>
  <c r="M73" i="2" s="1"/>
  <c r="J84" i="2"/>
  <c r="K84" i="2" s="1"/>
  <c r="L84" i="2" s="1"/>
  <c r="M84" i="2" s="1"/>
  <c r="J61" i="2"/>
  <c r="K61" i="2" s="1"/>
  <c r="L61" i="2" s="1"/>
  <c r="M61" i="2" s="1"/>
  <c r="N61" i="2" s="1"/>
  <c r="O61" i="2" s="1"/>
  <c r="P61" i="2" s="1"/>
  <c r="Q61" i="2" s="1"/>
  <c r="J60" i="2"/>
  <c r="K60" i="2" s="1"/>
  <c r="L60" i="2" s="1"/>
  <c r="M60" i="2" s="1"/>
  <c r="N60" i="2" s="1"/>
  <c r="O60" i="2" s="1"/>
  <c r="P60" i="2" s="1"/>
  <c r="Q60" i="2" s="1"/>
  <c r="I62" i="2"/>
  <c r="J62" i="2" s="1"/>
  <c r="K62" i="2" s="1"/>
  <c r="L62" i="2" s="1"/>
  <c r="M62" i="2" s="1"/>
  <c r="N62" i="2" s="1"/>
  <c r="O62" i="2" s="1"/>
  <c r="P62" i="2" s="1"/>
  <c r="Q62" i="2" s="1"/>
  <c r="T53" i="2"/>
  <c r="I42" i="2"/>
  <c r="J42" i="2" s="1"/>
  <c r="K42" i="2" s="1"/>
  <c r="L42" i="2" s="1"/>
  <c r="M42" i="2" s="1"/>
  <c r="N42" i="2" s="1"/>
  <c r="O42" i="2" s="1"/>
  <c r="P42" i="2" s="1"/>
  <c r="Q42" i="2" s="1"/>
  <c r="T43" i="2"/>
  <c r="I46" i="2"/>
  <c r="J46" i="2" s="1"/>
  <c r="K46" i="2" s="1"/>
  <c r="L46" i="2" s="1"/>
  <c r="M46" i="2" s="1"/>
  <c r="N46" i="2" s="1"/>
  <c r="O46" i="2" s="1"/>
  <c r="P46" i="2" s="1"/>
  <c r="Q46" i="2" s="1"/>
  <c r="T47" i="2"/>
  <c r="I50" i="2"/>
  <c r="J50" i="2" s="1"/>
  <c r="K50" i="2" s="1"/>
  <c r="L50" i="2" s="1"/>
  <c r="M50" i="2" s="1"/>
  <c r="N50" i="2" s="1"/>
  <c r="O50" i="2" s="1"/>
  <c r="P50" i="2" s="1"/>
  <c r="Q50" i="2" s="1"/>
  <c r="T51" i="2"/>
  <c r="I54" i="2"/>
  <c r="J54" i="2" s="1"/>
  <c r="K54" i="2" s="1"/>
  <c r="L54" i="2" s="1"/>
  <c r="M54" i="2" s="1"/>
  <c r="N54" i="2" s="1"/>
  <c r="O54" i="2" s="1"/>
  <c r="P54" i="2" s="1"/>
  <c r="Q54" i="2" s="1"/>
  <c r="T55" i="2"/>
  <c r="I41" i="2"/>
  <c r="J41" i="2" s="1"/>
  <c r="K41" i="2" s="1"/>
  <c r="L41" i="2" s="1"/>
  <c r="M41" i="2" s="1"/>
  <c r="N41" i="2" s="1"/>
  <c r="O41" i="2" s="1"/>
  <c r="P41" i="2" s="1"/>
  <c r="Q41" i="2" s="1"/>
  <c r="I45" i="2"/>
  <c r="J45" i="2" s="1"/>
  <c r="K45" i="2" s="1"/>
  <c r="L45" i="2" s="1"/>
  <c r="M45" i="2" s="1"/>
  <c r="N45" i="2" s="1"/>
  <c r="O45" i="2" s="1"/>
  <c r="P45" i="2" s="1"/>
  <c r="Q45" i="2" s="1"/>
  <c r="I40" i="2"/>
  <c r="J40" i="2" s="1"/>
  <c r="K40" i="2" s="1"/>
  <c r="L40" i="2" s="1"/>
  <c r="M40" i="2" s="1"/>
  <c r="N40" i="2" s="1"/>
  <c r="O40" i="2" s="1"/>
  <c r="P40" i="2" s="1"/>
  <c r="Q40" i="2" s="1"/>
  <c r="I44" i="2"/>
  <c r="J44" i="2" s="1"/>
  <c r="K44" i="2" s="1"/>
  <c r="L44" i="2" s="1"/>
  <c r="M44" i="2" s="1"/>
  <c r="N44" i="2" s="1"/>
  <c r="O44" i="2" s="1"/>
  <c r="P44" i="2" s="1"/>
  <c r="Q44" i="2" s="1"/>
  <c r="I48" i="2"/>
  <c r="J48" i="2" s="1"/>
  <c r="K48" i="2" s="1"/>
  <c r="L48" i="2" s="1"/>
  <c r="M48" i="2" s="1"/>
  <c r="N48" i="2" s="1"/>
  <c r="O48" i="2" s="1"/>
  <c r="P48" i="2" s="1"/>
  <c r="Q48" i="2" s="1"/>
  <c r="I52" i="2"/>
  <c r="J52" i="2" s="1"/>
  <c r="K52" i="2" s="1"/>
  <c r="L52" i="2" s="1"/>
  <c r="M52" i="2" s="1"/>
  <c r="N52" i="2" s="1"/>
  <c r="O52" i="2" s="1"/>
  <c r="P52" i="2" s="1"/>
  <c r="Q52" i="2" s="1"/>
  <c r="I56" i="2"/>
  <c r="J56" i="2" s="1"/>
  <c r="K56" i="2" s="1"/>
  <c r="L56" i="2" s="1"/>
  <c r="M56" i="2" s="1"/>
  <c r="N56" i="2" s="1"/>
  <c r="O56" i="2" s="1"/>
  <c r="P56" i="2" s="1"/>
  <c r="Q56" i="2" s="1"/>
  <c r="J35" i="2"/>
  <c r="K35" i="2" s="1"/>
  <c r="L35" i="2" s="1"/>
  <c r="J36" i="2"/>
  <c r="K36" i="2" s="1"/>
  <c r="L36" i="2" s="1"/>
  <c r="AI97" i="1"/>
  <c r="X97" i="1"/>
  <c r="Y97" i="1" s="1"/>
  <c r="Z97" i="1" s="1"/>
  <c r="AA97" i="1" s="1"/>
  <c r="AB97" i="1" s="1"/>
  <c r="AC97" i="1" s="1"/>
  <c r="AD97" i="1" s="1"/>
  <c r="AE97" i="1" s="1"/>
  <c r="AF97" i="1" s="1"/>
  <c r="AG97" i="1" s="1"/>
  <c r="AH97" i="1" s="1"/>
  <c r="X99" i="1"/>
  <c r="Y99" i="1" s="1"/>
  <c r="Z99" i="1" s="1"/>
  <c r="AA99" i="1" s="1"/>
  <c r="AB99" i="1" s="1"/>
  <c r="AC99" i="1" s="1"/>
  <c r="AD99" i="1" s="1"/>
  <c r="AE99" i="1" s="1"/>
  <c r="AF99" i="1" s="1"/>
  <c r="AG99" i="1" s="1"/>
  <c r="AH99" i="1" s="1"/>
  <c r="X101" i="1"/>
  <c r="Y101" i="1" s="1"/>
  <c r="Z101" i="1" s="1"/>
  <c r="AA101" i="1" s="1"/>
  <c r="AB101" i="1" s="1"/>
  <c r="AC101" i="1" s="1"/>
  <c r="AD101" i="1" s="1"/>
  <c r="AE101" i="1" s="1"/>
  <c r="AF101" i="1" s="1"/>
  <c r="AG101" i="1" s="1"/>
  <c r="AH101" i="1" s="1"/>
  <c r="X103" i="1"/>
  <c r="Y103" i="1" s="1"/>
  <c r="Z103" i="1" s="1"/>
  <c r="AA103" i="1" s="1"/>
  <c r="AB103" i="1" s="1"/>
  <c r="AC103" i="1" s="1"/>
  <c r="AD103" i="1" s="1"/>
  <c r="AE103" i="1" s="1"/>
  <c r="AF103" i="1" s="1"/>
  <c r="AG103" i="1" s="1"/>
  <c r="AH103" i="1" s="1"/>
  <c r="AI98" i="1"/>
  <c r="AI100" i="1"/>
  <c r="AI102" i="1"/>
  <c r="AI104" i="1"/>
  <c r="Y90" i="1"/>
  <c r="Z90" i="1" s="1"/>
  <c r="AA90" i="1" s="1"/>
  <c r="AB90" i="1" s="1"/>
  <c r="AC90" i="1" s="1"/>
  <c r="AD90" i="1" s="1"/>
  <c r="AE90" i="1" s="1"/>
  <c r="AF90" i="1" s="1"/>
  <c r="AG90" i="1" s="1"/>
  <c r="AH90" i="1" s="1"/>
  <c r="AI85" i="1"/>
  <c r="AI84" i="1"/>
  <c r="AI86" i="1"/>
  <c r="AI88" i="1"/>
  <c r="AI92" i="1"/>
  <c r="AI89" i="1"/>
  <c r="AI91" i="1"/>
  <c r="AI93" i="1"/>
  <c r="X71" i="1"/>
  <c r="Y71" i="1" s="1"/>
  <c r="Z71" i="1" s="1"/>
  <c r="AA71" i="1" s="1"/>
  <c r="AB71" i="1" s="1"/>
  <c r="AC71" i="1" s="1"/>
  <c r="AD71" i="1" s="1"/>
  <c r="AE71" i="1" s="1"/>
  <c r="AF71" i="1" s="1"/>
  <c r="AG71" i="1" s="1"/>
  <c r="AH71" i="1" s="1"/>
  <c r="X73" i="1"/>
  <c r="Y73" i="1" s="1"/>
  <c r="Z73" i="1" s="1"/>
  <c r="AA73" i="1" s="1"/>
  <c r="AB73" i="1" s="1"/>
  <c r="AC73" i="1" s="1"/>
  <c r="AD73" i="1" s="1"/>
  <c r="AE73" i="1" s="1"/>
  <c r="AF73" i="1" s="1"/>
  <c r="AG73" i="1" s="1"/>
  <c r="AH73" i="1" s="1"/>
  <c r="X75" i="1"/>
  <c r="Y75" i="1" s="1"/>
  <c r="Z75" i="1" s="1"/>
  <c r="AA75" i="1" s="1"/>
  <c r="AB75" i="1" s="1"/>
  <c r="AC75" i="1" s="1"/>
  <c r="AD75" i="1" s="1"/>
  <c r="AE75" i="1" s="1"/>
  <c r="AF75" i="1" s="1"/>
  <c r="AG75" i="1" s="1"/>
  <c r="AH75" i="1" s="1"/>
  <c r="X77" i="1"/>
  <c r="Y77" i="1" s="1"/>
  <c r="Z77" i="1" s="1"/>
  <c r="AA77" i="1" s="1"/>
  <c r="AB77" i="1" s="1"/>
  <c r="AC77" i="1" s="1"/>
  <c r="AD77" i="1" s="1"/>
  <c r="AE77" i="1" s="1"/>
  <c r="AF77" i="1" s="1"/>
  <c r="AG77" i="1" s="1"/>
  <c r="AH77" i="1" s="1"/>
  <c r="X79" i="1"/>
  <c r="Y79" i="1" s="1"/>
  <c r="Z79" i="1" s="1"/>
  <c r="AA79" i="1" s="1"/>
  <c r="AB79" i="1" s="1"/>
  <c r="AC79" i="1" s="1"/>
  <c r="AD79" i="1" s="1"/>
  <c r="AE79" i="1" s="1"/>
  <c r="AF79" i="1" s="1"/>
  <c r="AG79" i="1" s="1"/>
  <c r="AH79" i="1" s="1"/>
  <c r="AI72" i="1"/>
  <c r="AI74" i="1"/>
  <c r="AI76" i="1"/>
  <c r="AI78" i="1"/>
  <c r="AI80" i="1"/>
  <c r="Y65" i="1"/>
  <c r="X66" i="1"/>
  <c r="Y66" i="1" s="1"/>
  <c r="Z66" i="1" s="1"/>
  <c r="AA66" i="1" s="1"/>
  <c r="AB66" i="1" s="1"/>
  <c r="AC66" i="1" s="1"/>
  <c r="AD66" i="1" s="1"/>
  <c r="AE66" i="1" s="1"/>
  <c r="AF66" i="1" s="1"/>
  <c r="AG66" i="1" s="1"/>
  <c r="AH66" i="1" s="1"/>
  <c r="AI67" i="1"/>
  <c r="AF46" i="1"/>
  <c r="AG46" i="1" s="1"/>
  <c r="AH46" i="1" s="1"/>
  <c r="AF48" i="1"/>
  <c r="AG48" i="1" s="1"/>
  <c r="AH48" i="1" s="1"/>
  <c r="AI48" i="1"/>
  <c r="AF50" i="1"/>
  <c r="AG50" i="1" s="1"/>
  <c r="AH50" i="1" s="1"/>
  <c r="AI50" i="1"/>
  <c r="AF52" i="1"/>
  <c r="AG52" i="1" s="1"/>
  <c r="AH52" i="1" s="1"/>
  <c r="AI52" i="1"/>
  <c r="X54" i="1"/>
  <c r="Y54" i="1" s="1"/>
  <c r="Z54" i="1" s="1"/>
  <c r="AA54" i="1" s="1"/>
  <c r="AB54" i="1" s="1"/>
  <c r="AC54" i="1" s="1"/>
  <c r="AD54" i="1" s="1"/>
  <c r="AE54" i="1" s="1"/>
  <c r="AF54" i="1" s="1"/>
  <c r="AG54" i="1" s="1"/>
  <c r="AH54" i="1" s="1"/>
  <c r="X56" i="1"/>
  <c r="Y56" i="1" s="1"/>
  <c r="Z56" i="1" s="1"/>
  <c r="AA56" i="1" s="1"/>
  <c r="AB56" i="1" s="1"/>
  <c r="AC56" i="1" s="1"/>
  <c r="AD56" i="1" s="1"/>
  <c r="AE56" i="1" s="1"/>
  <c r="AF56" i="1" s="1"/>
  <c r="AG56" i="1" s="1"/>
  <c r="AH56" i="1" s="1"/>
  <c r="X58" i="1"/>
  <c r="Y58" i="1" s="1"/>
  <c r="Z58" i="1" s="1"/>
  <c r="AA58" i="1" s="1"/>
  <c r="AB58" i="1" s="1"/>
  <c r="AC58" i="1" s="1"/>
  <c r="AD58" i="1" s="1"/>
  <c r="AE58" i="1" s="1"/>
  <c r="AF58" i="1" s="1"/>
  <c r="AG58" i="1" s="1"/>
  <c r="AH58" i="1" s="1"/>
  <c r="X60" i="1"/>
  <c r="Y60" i="1" s="1"/>
  <c r="Z60" i="1" s="1"/>
  <c r="AA60" i="1" s="1"/>
  <c r="AB60" i="1" s="1"/>
  <c r="AC60" i="1" s="1"/>
  <c r="AD60" i="1" s="1"/>
  <c r="AE60" i="1" s="1"/>
  <c r="AF60" i="1" s="1"/>
  <c r="AG60" i="1" s="1"/>
  <c r="AH60" i="1" s="1"/>
  <c r="AI45" i="1"/>
  <c r="AI47" i="1"/>
  <c r="AI49" i="1"/>
  <c r="AI51" i="1"/>
  <c r="AI53" i="1"/>
  <c r="AI55" i="1"/>
  <c r="AI57" i="1"/>
  <c r="AI59" i="1"/>
  <c r="AI61" i="1"/>
  <c r="AI40" i="1"/>
  <c r="AI41" i="1"/>
  <c r="Y23" i="1"/>
  <c r="AI30" i="1"/>
  <c r="W36" i="1"/>
  <c r="W5" i="1" s="1"/>
  <c r="X17" i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X19" i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X24" i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X26" i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X28" i="1"/>
  <c r="Y28" i="1" s="1"/>
  <c r="Z28" i="1" s="1"/>
  <c r="AA28" i="1" s="1"/>
  <c r="AB28" i="1" s="1"/>
  <c r="AC28" i="1" s="1"/>
  <c r="AD28" i="1" s="1"/>
  <c r="AE28" i="1" s="1"/>
  <c r="AF28" i="1" s="1"/>
  <c r="AG28" i="1" s="1"/>
  <c r="AH28" i="1" s="1"/>
  <c r="X32" i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X34" i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18" i="1"/>
  <c r="AI25" i="1"/>
  <c r="AI27" i="1"/>
  <c r="AI29" i="1"/>
  <c r="AI31" i="1"/>
  <c r="AI33" i="1"/>
  <c r="AI35" i="1"/>
  <c r="Z16" i="1"/>
  <c r="W20" i="1"/>
  <c r="W4" i="1" s="1"/>
  <c r="H16" i="2"/>
  <c r="L17" i="2"/>
  <c r="K17" i="2"/>
  <c r="J17" i="2"/>
  <c r="I17" i="2"/>
  <c r="L16" i="2"/>
  <c r="K16" i="2"/>
  <c r="J16" i="2"/>
  <c r="I16" i="2"/>
  <c r="H17" i="2"/>
  <c r="S14" i="2"/>
  <c r="R14" i="2"/>
  <c r="Q14" i="2"/>
  <c r="P14" i="2"/>
  <c r="O14" i="2"/>
  <c r="N14" i="2"/>
  <c r="M14" i="2"/>
  <c r="L14" i="2"/>
  <c r="K14" i="2"/>
  <c r="J14" i="2"/>
  <c r="I14" i="2"/>
  <c r="H14" i="2"/>
  <c r="AI19" i="1" l="1"/>
  <c r="AI46" i="1"/>
  <c r="AI58" i="1"/>
  <c r="Y20" i="1"/>
  <c r="Y4" i="1" s="1"/>
  <c r="X20" i="1"/>
  <c r="X4" i="1" s="1"/>
  <c r="T98" i="2"/>
  <c r="T101" i="2"/>
  <c r="T102" i="2"/>
  <c r="T95" i="2"/>
  <c r="T68" i="2"/>
  <c r="T82" i="2"/>
  <c r="T81" i="2"/>
  <c r="T79" i="2"/>
  <c r="T62" i="2"/>
  <c r="T110" i="2"/>
  <c r="T114" i="2"/>
  <c r="U114" i="2" s="1"/>
  <c r="W114" i="2" s="1"/>
  <c r="T111" i="2"/>
  <c r="T108" i="2"/>
  <c r="U108" i="2" s="1"/>
  <c r="W108" i="2" s="1"/>
  <c r="T113" i="2"/>
  <c r="T112" i="2"/>
  <c r="U112" i="2" s="1"/>
  <c r="W112" i="2" s="1"/>
  <c r="T107" i="2"/>
  <c r="T96" i="2"/>
  <c r="T99" i="2"/>
  <c r="T90" i="2"/>
  <c r="T103" i="2"/>
  <c r="U103" i="2" s="1"/>
  <c r="W103" i="2" s="1"/>
  <c r="T92" i="2"/>
  <c r="T100" i="2"/>
  <c r="T94" i="2"/>
  <c r="T91" i="2"/>
  <c r="T88" i="2"/>
  <c r="T73" i="2"/>
  <c r="T70" i="2"/>
  <c r="T74" i="2"/>
  <c r="U74" i="2" s="1"/>
  <c r="W74" i="2" s="1"/>
  <c r="T69" i="2"/>
  <c r="U69" i="2" s="1"/>
  <c r="W69" i="2" s="1"/>
  <c r="T84" i="2"/>
  <c r="T77" i="2"/>
  <c r="U77" i="2" s="1"/>
  <c r="W77" i="2" s="1"/>
  <c r="T80" i="2"/>
  <c r="U80" i="2" s="1"/>
  <c r="W80" i="2" s="1"/>
  <c r="T71" i="2"/>
  <c r="U71" i="2" s="1"/>
  <c r="W71" i="2" s="1"/>
  <c r="T61" i="2"/>
  <c r="T60" i="2"/>
  <c r="T56" i="2"/>
  <c r="T52" i="2"/>
  <c r="T48" i="2"/>
  <c r="T45" i="2"/>
  <c r="T44" i="2"/>
  <c r="T46" i="2"/>
  <c r="T41" i="2"/>
  <c r="T40" i="2"/>
  <c r="U40" i="2" s="1"/>
  <c r="W40" i="2" s="1"/>
  <c r="T42" i="2"/>
  <c r="T54" i="2"/>
  <c r="T50" i="2"/>
  <c r="T36" i="2"/>
  <c r="T35" i="2"/>
  <c r="U35" i="2" s="1"/>
  <c r="W35" i="2" s="1"/>
  <c r="AI103" i="1"/>
  <c r="AI99" i="1"/>
  <c r="AI101" i="1"/>
  <c r="AI90" i="1"/>
  <c r="AI75" i="1"/>
  <c r="AI71" i="1"/>
  <c r="AI77" i="1"/>
  <c r="AI79" i="1"/>
  <c r="AI73" i="1"/>
  <c r="AI66" i="1"/>
  <c r="X68" i="1"/>
  <c r="X8" i="1" s="1"/>
  <c r="Z65" i="1"/>
  <c r="Y68" i="1"/>
  <c r="Y8" i="1" s="1"/>
  <c r="AI54" i="1"/>
  <c r="AI60" i="1"/>
  <c r="AI56" i="1"/>
  <c r="AI32" i="1"/>
  <c r="AI24" i="1"/>
  <c r="X36" i="1"/>
  <c r="X5" i="1" s="1"/>
  <c r="AI34" i="1"/>
  <c r="AI17" i="1"/>
  <c r="Y36" i="1"/>
  <c r="Y5" i="1" s="1"/>
  <c r="Z23" i="1"/>
  <c r="AI26" i="1"/>
  <c r="AI28" i="1"/>
  <c r="AA16" i="1"/>
  <c r="Z20" i="1"/>
  <c r="Z4" i="1" s="1"/>
  <c r="S115" i="2"/>
  <c r="S11" i="2" s="1"/>
  <c r="R115" i="2"/>
  <c r="R11" i="2" s="1"/>
  <c r="Q115" i="2"/>
  <c r="Q11" i="2" s="1"/>
  <c r="P115" i="2"/>
  <c r="P11" i="2" s="1"/>
  <c r="O115" i="2"/>
  <c r="O11" i="2" s="1"/>
  <c r="N115" i="2"/>
  <c r="N11" i="2" s="1"/>
  <c r="M115" i="2"/>
  <c r="M11" i="2" s="1"/>
  <c r="L115" i="2"/>
  <c r="L11" i="2" s="1"/>
  <c r="K115" i="2"/>
  <c r="K11" i="2" s="1"/>
  <c r="J115" i="2"/>
  <c r="J11" i="2" s="1"/>
  <c r="I115" i="2"/>
  <c r="I11" i="2" s="1"/>
  <c r="H115" i="2"/>
  <c r="H11" i="2" s="1"/>
  <c r="G115" i="2"/>
  <c r="G11" i="2" s="1"/>
  <c r="D115" i="2"/>
  <c r="D11" i="2" s="1"/>
  <c r="U113" i="2"/>
  <c r="W113" i="2" s="1"/>
  <c r="U111" i="2"/>
  <c r="W111" i="2" s="1"/>
  <c r="U110" i="2"/>
  <c r="W110" i="2" s="1"/>
  <c r="U109" i="2"/>
  <c r="W109" i="2" s="1"/>
  <c r="U107" i="2"/>
  <c r="W107" i="2" s="1"/>
  <c r="G104" i="2"/>
  <c r="G10" i="2" s="1"/>
  <c r="D104" i="2"/>
  <c r="C104" i="2"/>
  <c r="U102" i="2"/>
  <c r="W102" i="2" s="1"/>
  <c r="G85" i="2"/>
  <c r="D85" i="2"/>
  <c r="D9" i="2" s="1"/>
  <c r="C85" i="2"/>
  <c r="U81" i="2"/>
  <c r="W81" i="2" s="1"/>
  <c r="U79" i="2"/>
  <c r="W79" i="2" s="1"/>
  <c r="U78" i="2"/>
  <c r="W78" i="2" s="1"/>
  <c r="U76" i="2"/>
  <c r="W76" i="2" s="1"/>
  <c r="U75" i="2"/>
  <c r="W75" i="2" s="1"/>
  <c r="U73" i="2"/>
  <c r="W73" i="2" s="1"/>
  <c r="U72" i="2"/>
  <c r="W72" i="2" s="1"/>
  <c r="U70" i="2"/>
  <c r="W70" i="2" s="1"/>
  <c r="U68" i="2"/>
  <c r="W68" i="2" s="1"/>
  <c r="U67" i="2"/>
  <c r="W67" i="2" s="1"/>
  <c r="U66" i="2"/>
  <c r="W66" i="2" s="1"/>
  <c r="S63" i="2"/>
  <c r="S8" i="2" s="1"/>
  <c r="R63" i="2"/>
  <c r="R8" i="2" s="1"/>
  <c r="Q63" i="2"/>
  <c r="Q8" i="2" s="1"/>
  <c r="P63" i="2"/>
  <c r="P8" i="2" s="1"/>
  <c r="O63" i="2"/>
  <c r="O8" i="2" s="1"/>
  <c r="N63" i="2"/>
  <c r="N8" i="2" s="1"/>
  <c r="M63" i="2"/>
  <c r="L63" i="2"/>
  <c r="L8" i="2" s="1"/>
  <c r="K63" i="2"/>
  <c r="K8" i="2" s="1"/>
  <c r="J63" i="2"/>
  <c r="J8" i="2" s="1"/>
  <c r="I63" i="2"/>
  <c r="I8" i="2" s="1"/>
  <c r="H63" i="2"/>
  <c r="H8" i="2" s="1"/>
  <c r="G63" i="2"/>
  <c r="G8" i="2" s="1"/>
  <c r="D63" i="2"/>
  <c r="D8" i="2" s="1"/>
  <c r="C63" i="2"/>
  <c r="U62" i="2"/>
  <c r="W62" i="2" s="1"/>
  <c r="U61" i="2"/>
  <c r="W61" i="2" s="1"/>
  <c r="G57" i="2"/>
  <c r="D57" i="2"/>
  <c r="D7" i="2" s="1"/>
  <c r="C57" i="2"/>
  <c r="U42" i="2"/>
  <c r="W42" i="2" s="1"/>
  <c r="G37" i="2"/>
  <c r="G6" i="2" s="1"/>
  <c r="C37" i="2"/>
  <c r="G31" i="2"/>
  <c r="G5" i="2" s="1"/>
  <c r="C31" i="2"/>
  <c r="T30" i="2"/>
  <c r="U30" i="2" s="1"/>
  <c r="W30" i="2" s="1"/>
  <c r="T29" i="2"/>
  <c r="U29" i="2" s="1"/>
  <c r="W29" i="2" s="1"/>
  <c r="T28" i="2"/>
  <c r="U28" i="2" s="1"/>
  <c r="W28" i="2" s="1"/>
  <c r="T27" i="2"/>
  <c r="U27" i="2" s="1"/>
  <c r="W27" i="2" s="1"/>
  <c r="T26" i="2"/>
  <c r="U26" i="2" s="1"/>
  <c r="W26" i="2" s="1"/>
  <c r="T25" i="2"/>
  <c r="U25" i="2" s="1"/>
  <c r="W25" i="2" s="1"/>
  <c r="T24" i="2"/>
  <c r="U24" i="2" s="1"/>
  <c r="W24" i="2" s="1"/>
  <c r="O18" i="2"/>
  <c r="O4" i="2" s="1"/>
  <c r="G18" i="2"/>
  <c r="G4" i="2" s="1"/>
  <c r="D18" i="2"/>
  <c r="D4" i="2" s="1"/>
  <c r="C18" i="2"/>
  <c r="I18" i="2"/>
  <c r="I4" i="2" s="1"/>
  <c r="S18" i="2"/>
  <c r="S4" i="2" s="1"/>
  <c r="R18" i="2"/>
  <c r="R4" i="2" s="1"/>
  <c r="K18" i="2"/>
  <c r="K4" i="2" s="1"/>
  <c r="J18" i="2"/>
  <c r="J4" i="2" s="1"/>
  <c r="T17" i="2"/>
  <c r="U17" i="2" s="1"/>
  <c r="W17" i="2" s="1"/>
  <c r="P18" i="2"/>
  <c r="P4" i="2" s="1"/>
  <c r="N18" i="2"/>
  <c r="N4" i="2" s="1"/>
  <c r="M18" i="2"/>
  <c r="M4" i="2" s="1"/>
  <c r="L18" i="2"/>
  <c r="L4" i="2" s="1"/>
  <c r="H18" i="2"/>
  <c r="H4" i="2" s="1"/>
  <c r="D10" i="2"/>
  <c r="G9" i="2"/>
  <c r="M8" i="2"/>
  <c r="G7" i="2"/>
  <c r="S105" i="1"/>
  <c r="S11" i="1" s="1"/>
  <c r="R105" i="1"/>
  <c r="R11" i="1" s="1"/>
  <c r="Q105" i="1"/>
  <c r="Q11" i="1" s="1"/>
  <c r="P105" i="1"/>
  <c r="P11" i="1" s="1"/>
  <c r="O105" i="1"/>
  <c r="O11" i="1" s="1"/>
  <c r="N105" i="1"/>
  <c r="N11" i="1" s="1"/>
  <c r="M105" i="1"/>
  <c r="M11" i="1" s="1"/>
  <c r="L105" i="1"/>
  <c r="L11" i="1" s="1"/>
  <c r="K105" i="1"/>
  <c r="K11" i="1" s="1"/>
  <c r="J105" i="1"/>
  <c r="J11" i="1" s="1"/>
  <c r="I105" i="1"/>
  <c r="I11" i="1" s="1"/>
  <c r="H105" i="1"/>
  <c r="H11" i="1" s="1"/>
  <c r="G105" i="1"/>
  <c r="D105" i="1"/>
  <c r="D11" i="1" s="1"/>
  <c r="C105" i="1"/>
  <c r="T104" i="1"/>
  <c r="T103" i="1"/>
  <c r="T102" i="1"/>
  <c r="T101" i="1"/>
  <c r="T100" i="1"/>
  <c r="T99" i="1"/>
  <c r="T98" i="1"/>
  <c r="T97" i="1"/>
  <c r="G94" i="1"/>
  <c r="G10" i="1" s="1"/>
  <c r="D94" i="1"/>
  <c r="D10" i="1" s="1"/>
  <c r="C94" i="1"/>
  <c r="G81" i="1"/>
  <c r="G9" i="1" s="1"/>
  <c r="D81" i="1"/>
  <c r="D9" i="1" s="1"/>
  <c r="C81" i="1"/>
  <c r="S68" i="1"/>
  <c r="S8" i="1" s="1"/>
  <c r="R68" i="1"/>
  <c r="R8" i="1" s="1"/>
  <c r="Q68" i="1"/>
  <c r="Q8" i="1" s="1"/>
  <c r="P68" i="1"/>
  <c r="O68" i="1"/>
  <c r="O8" i="1" s="1"/>
  <c r="N68" i="1"/>
  <c r="N8" i="1" s="1"/>
  <c r="M68" i="1"/>
  <c r="M8" i="1" s="1"/>
  <c r="L68" i="1"/>
  <c r="K68" i="1"/>
  <c r="K8" i="1" s="1"/>
  <c r="J68" i="1"/>
  <c r="J8" i="1" s="1"/>
  <c r="I68" i="1"/>
  <c r="I8" i="1" s="1"/>
  <c r="H68" i="1"/>
  <c r="H8" i="1" s="1"/>
  <c r="G68" i="1"/>
  <c r="D68" i="1"/>
  <c r="D8" i="1" s="1"/>
  <c r="C68" i="1"/>
  <c r="T67" i="1"/>
  <c r="U67" i="1" s="1"/>
  <c r="AJ67" i="1" s="1"/>
  <c r="T66" i="1"/>
  <c r="U66" i="1" s="1"/>
  <c r="T65" i="1"/>
  <c r="G62" i="1"/>
  <c r="G7" i="1" s="1"/>
  <c r="D62" i="1"/>
  <c r="C62" i="1"/>
  <c r="T47" i="1"/>
  <c r="U47" i="1" s="1"/>
  <c r="AJ47" i="1" s="1"/>
  <c r="T46" i="1"/>
  <c r="U46" i="1" s="1"/>
  <c r="T45" i="1"/>
  <c r="U45" i="1" s="1"/>
  <c r="AJ45" i="1" s="1"/>
  <c r="G42" i="1"/>
  <c r="G6" i="1" s="1"/>
  <c r="C42" i="1"/>
  <c r="T40" i="1"/>
  <c r="U40" i="1" s="1"/>
  <c r="AJ40" i="1" s="1"/>
  <c r="D39" i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W39" i="1" s="1"/>
  <c r="G36" i="1"/>
  <c r="G5" i="1" s="1"/>
  <c r="C36" i="1"/>
  <c r="T24" i="1"/>
  <c r="U24" i="1" s="1"/>
  <c r="T23" i="1"/>
  <c r="U23" i="1" s="1"/>
  <c r="G20" i="1"/>
  <c r="G4" i="1" s="1"/>
  <c r="D20" i="1"/>
  <c r="D4" i="1" s="1"/>
  <c r="C20" i="1"/>
  <c r="G11" i="1"/>
  <c r="P8" i="1"/>
  <c r="L8" i="1"/>
  <c r="G8" i="1"/>
  <c r="D7" i="1"/>
  <c r="X39" i="1" l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/>
  <c r="AJ46" i="1"/>
  <c r="AJ24" i="1"/>
  <c r="AJ66" i="1"/>
  <c r="AJ103" i="1"/>
  <c r="D37" i="2"/>
  <c r="D6" i="2" s="1"/>
  <c r="AA65" i="1"/>
  <c r="Z68" i="1"/>
  <c r="Z8" i="1" s="1"/>
  <c r="AA23" i="1"/>
  <c r="Z36" i="1"/>
  <c r="Z5" i="1" s="1"/>
  <c r="AA20" i="1"/>
  <c r="AA4" i="1" s="1"/>
  <c r="AB16" i="1"/>
  <c r="T39" i="1"/>
  <c r="U39" i="1" s="1"/>
  <c r="U104" i="1"/>
  <c r="AJ104" i="1" s="1"/>
  <c r="U97" i="1"/>
  <c r="AJ97" i="1" s="1"/>
  <c r="U101" i="1"/>
  <c r="AJ101" i="1" s="1"/>
  <c r="U98" i="1"/>
  <c r="AJ98" i="1" s="1"/>
  <c r="U102" i="1"/>
  <c r="AJ102" i="1" s="1"/>
  <c r="U100" i="1"/>
  <c r="AJ100" i="1" s="1"/>
  <c r="U99" i="1"/>
  <c r="AJ99" i="1" s="1"/>
  <c r="U103" i="1"/>
  <c r="G12" i="2"/>
  <c r="U46" i="2"/>
  <c r="W46" i="2" s="1"/>
  <c r="U49" i="2"/>
  <c r="W49" i="2" s="1"/>
  <c r="G12" i="1"/>
  <c r="T16" i="1"/>
  <c r="U16" i="1" s="1"/>
  <c r="T16" i="2"/>
  <c r="Q18" i="2"/>
  <c r="Q4" i="2" s="1"/>
  <c r="D31" i="2"/>
  <c r="D5" i="2" s="1"/>
  <c r="D12" i="2" s="1"/>
  <c r="H31" i="2"/>
  <c r="H5" i="2" s="1"/>
  <c r="U41" i="2"/>
  <c r="W41" i="2" s="1"/>
  <c r="U51" i="2"/>
  <c r="W51" i="2" s="1"/>
  <c r="T23" i="2"/>
  <c r="U23" i="2" s="1"/>
  <c r="W23" i="2" s="1"/>
  <c r="H57" i="2"/>
  <c r="H7" i="2" s="1"/>
  <c r="T63" i="2"/>
  <c r="T8" i="2" s="1"/>
  <c r="U60" i="2"/>
  <c r="U94" i="2"/>
  <c r="W94" i="2" s="1"/>
  <c r="T21" i="2"/>
  <c r="U21" i="2" s="1"/>
  <c r="W21" i="2" s="1"/>
  <c r="U47" i="2"/>
  <c r="W47" i="2" s="1"/>
  <c r="U54" i="2"/>
  <c r="W54" i="2" s="1"/>
  <c r="H85" i="2"/>
  <c r="H9" i="2" s="1"/>
  <c r="U45" i="2"/>
  <c r="W45" i="2" s="1"/>
  <c r="U53" i="2"/>
  <c r="W53" i="2" s="1"/>
  <c r="U55" i="2"/>
  <c r="W55" i="2" s="1"/>
  <c r="U56" i="2"/>
  <c r="W56" i="2" s="1"/>
  <c r="U83" i="2"/>
  <c r="W83" i="2" s="1"/>
  <c r="U98" i="2"/>
  <c r="W98" i="2" s="1"/>
  <c r="T115" i="2"/>
  <c r="T11" i="2" s="1"/>
  <c r="H104" i="2"/>
  <c r="H10" i="2" s="1"/>
  <c r="U115" i="2"/>
  <c r="U93" i="2"/>
  <c r="W93" i="2" s="1"/>
  <c r="U95" i="2"/>
  <c r="W95" i="2" s="1"/>
  <c r="U97" i="2"/>
  <c r="W97" i="2" s="1"/>
  <c r="U99" i="2"/>
  <c r="W99" i="2" s="1"/>
  <c r="I20" i="1"/>
  <c r="I4" i="1" s="1"/>
  <c r="T90" i="1"/>
  <c r="J20" i="1"/>
  <c r="J4" i="1" s="1"/>
  <c r="T17" i="1"/>
  <c r="U17" i="1" s="1"/>
  <c r="AJ17" i="1" s="1"/>
  <c r="T19" i="1"/>
  <c r="U19" i="1" s="1"/>
  <c r="AJ19" i="1" s="1"/>
  <c r="H20" i="1"/>
  <c r="H4" i="1" s="1"/>
  <c r="D36" i="1"/>
  <c r="T34" i="1"/>
  <c r="T35" i="1"/>
  <c r="T50" i="1"/>
  <c r="U50" i="1" s="1"/>
  <c r="AJ50" i="1" s="1"/>
  <c r="T52" i="1"/>
  <c r="U52" i="1" s="1"/>
  <c r="AJ52" i="1" s="1"/>
  <c r="T54" i="1"/>
  <c r="U54" i="1" s="1"/>
  <c r="AJ54" i="1" s="1"/>
  <c r="T56" i="1"/>
  <c r="U56" i="1" s="1"/>
  <c r="AJ56" i="1" s="1"/>
  <c r="T60" i="1"/>
  <c r="U60" i="1" s="1"/>
  <c r="AJ60" i="1" s="1"/>
  <c r="H42" i="1"/>
  <c r="H6" i="1" s="1"/>
  <c r="T30" i="1"/>
  <c r="T32" i="1"/>
  <c r="T33" i="1"/>
  <c r="D42" i="1"/>
  <c r="T59" i="1"/>
  <c r="U59" i="1" s="1"/>
  <c r="AJ59" i="1" s="1"/>
  <c r="H62" i="1"/>
  <c r="H7" i="1" s="1"/>
  <c r="T68" i="1"/>
  <c r="T8" i="1" s="1"/>
  <c r="U65" i="1"/>
  <c r="T31" i="1"/>
  <c r="T49" i="1"/>
  <c r="U49" i="1" s="1"/>
  <c r="AJ49" i="1" s="1"/>
  <c r="T51" i="1"/>
  <c r="U51" i="1" s="1"/>
  <c r="AJ51" i="1" s="1"/>
  <c r="T53" i="1"/>
  <c r="U53" i="1" s="1"/>
  <c r="AJ53" i="1" s="1"/>
  <c r="T58" i="1"/>
  <c r="U58" i="1" s="1"/>
  <c r="AJ58" i="1" s="1"/>
  <c r="T61" i="1"/>
  <c r="U61" i="1" s="1"/>
  <c r="AJ61" i="1" s="1"/>
  <c r="T74" i="1"/>
  <c r="T76" i="1"/>
  <c r="T77" i="1"/>
  <c r="H94" i="1"/>
  <c r="H10" i="1" s="1"/>
  <c r="T79" i="1"/>
  <c r="H81" i="1"/>
  <c r="H9" i="1" s="1"/>
  <c r="T72" i="1"/>
  <c r="T78" i="1"/>
  <c r="U105" i="1"/>
  <c r="U11" i="1" s="1"/>
  <c r="T80" i="1"/>
  <c r="T88" i="1"/>
  <c r="T89" i="1"/>
  <c r="T105" i="1"/>
  <c r="T11" i="1" s="1"/>
  <c r="AJ39" i="1" l="1"/>
  <c r="I34" i="2"/>
  <c r="J34" i="2" s="1"/>
  <c r="K34" i="2" s="1"/>
  <c r="L34" i="2" s="1"/>
  <c r="T34" i="2"/>
  <c r="U34" i="2" s="1"/>
  <c r="W34" i="2" s="1"/>
  <c r="H37" i="2"/>
  <c r="H6" i="2" s="1"/>
  <c r="H12" i="2" s="1"/>
  <c r="U11" i="2"/>
  <c r="W11" i="2" s="1"/>
  <c r="W115" i="2"/>
  <c r="U63" i="2"/>
  <c r="W60" i="2"/>
  <c r="AB65" i="1"/>
  <c r="AA68" i="1"/>
  <c r="AA8" i="1" s="1"/>
  <c r="AB23" i="1"/>
  <c r="AA36" i="1"/>
  <c r="AA5" i="1" s="1"/>
  <c r="AC16" i="1"/>
  <c r="AB20" i="1"/>
  <c r="AB4" i="1" s="1"/>
  <c r="W11" i="1"/>
  <c r="U88" i="1"/>
  <c r="AJ88" i="1" s="1"/>
  <c r="U89" i="1"/>
  <c r="AJ89" i="1" s="1"/>
  <c r="U90" i="1"/>
  <c r="AJ90" i="1" s="1"/>
  <c r="U77" i="1"/>
  <c r="AJ77" i="1" s="1"/>
  <c r="U74" i="1"/>
  <c r="AJ74" i="1" s="1"/>
  <c r="U79" i="1"/>
  <c r="AJ79" i="1" s="1"/>
  <c r="U80" i="1"/>
  <c r="AJ80" i="1" s="1"/>
  <c r="U72" i="1"/>
  <c r="AJ72" i="1" s="1"/>
  <c r="U76" i="1"/>
  <c r="AJ76" i="1" s="1"/>
  <c r="U31" i="1"/>
  <c r="AJ31" i="1" s="1"/>
  <c r="U33" i="1"/>
  <c r="AJ33" i="1" s="1"/>
  <c r="U30" i="1"/>
  <c r="AJ30" i="1" s="1"/>
  <c r="U32" i="1"/>
  <c r="AJ32" i="1" s="1"/>
  <c r="U35" i="1"/>
  <c r="AJ35" i="1" s="1"/>
  <c r="U34" i="1"/>
  <c r="AJ34" i="1" s="1"/>
  <c r="S104" i="2"/>
  <c r="S10" i="2" s="1"/>
  <c r="S57" i="2"/>
  <c r="S7" i="2" s="1"/>
  <c r="O31" i="2"/>
  <c r="O5" i="2" s="1"/>
  <c r="R31" i="2"/>
  <c r="R5" i="2" s="1"/>
  <c r="U90" i="2"/>
  <c r="W90" i="2" s="1"/>
  <c r="U100" i="2"/>
  <c r="W100" i="2" s="1"/>
  <c r="U84" i="2"/>
  <c r="W84" i="2" s="1"/>
  <c r="T22" i="2"/>
  <c r="U22" i="2" s="1"/>
  <c r="U91" i="2"/>
  <c r="W91" i="2" s="1"/>
  <c r="U44" i="2"/>
  <c r="W44" i="2" s="1"/>
  <c r="U50" i="2"/>
  <c r="W50" i="2" s="1"/>
  <c r="I37" i="2"/>
  <c r="I6" i="2" s="1"/>
  <c r="T91" i="1"/>
  <c r="S94" i="1"/>
  <c r="S10" i="1" s="1"/>
  <c r="S62" i="1"/>
  <c r="S7" i="1" s="1"/>
  <c r="T93" i="1"/>
  <c r="L31" i="2"/>
  <c r="L5" i="2" s="1"/>
  <c r="U101" i="2"/>
  <c r="W101" i="2" s="1"/>
  <c r="J104" i="2"/>
  <c r="J10" i="2" s="1"/>
  <c r="I104" i="2"/>
  <c r="I10" i="2" s="1"/>
  <c r="N85" i="2"/>
  <c r="N9" i="2" s="1"/>
  <c r="K85" i="2"/>
  <c r="K9" i="2" s="1"/>
  <c r="U82" i="2"/>
  <c r="W82" i="2" s="1"/>
  <c r="R85" i="2"/>
  <c r="R9" i="2" s="1"/>
  <c r="I85" i="2"/>
  <c r="I9" i="2" s="1"/>
  <c r="I57" i="2"/>
  <c r="I7" i="2" s="1"/>
  <c r="S31" i="2"/>
  <c r="S5" i="2" s="1"/>
  <c r="N31" i="2"/>
  <c r="N5" i="2" s="1"/>
  <c r="M31" i="2"/>
  <c r="M5" i="2" s="1"/>
  <c r="M85" i="2"/>
  <c r="M9" i="2" s="1"/>
  <c r="P31" i="2"/>
  <c r="P5" i="2" s="1"/>
  <c r="Q31" i="2"/>
  <c r="Q5" i="2" s="1"/>
  <c r="T18" i="2"/>
  <c r="T4" i="2" s="1"/>
  <c r="U16" i="2"/>
  <c r="U92" i="2"/>
  <c r="W92" i="2" s="1"/>
  <c r="J31" i="2"/>
  <c r="J5" i="2" s="1"/>
  <c r="L85" i="2"/>
  <c r="L9" i="2" s="1"/>
  <c r="J85" i="2"/>
  <c r="J9" i="2" s="1"/>
  <c r="Q104" i="2"/>
  <c r="Q10" i="2" s="1"/>
  <c r="S85" i="2"/>
  <c r="S9" i="2" s="1"/>
  <c r="U52" i="2"/>
  <c r="W52" i="2" s="1"/>
  <c r="U96" i="2"/>
  <c r="W96" i="2" s="1"/>
  <c r="U48" i="2"/>
  <c r="W48" i="2" s="1"/>
  <c r="I31" i="2"/>
  <c r="I5" i="2" s="1"/>
  <c r="K31" i="2"/>
  <c r="K5" i="2" s="1"/>
  <c r="T26" i="1"/>
  <c r="T28" i="1"/>
  <c r="T57" i="1"/>
  <c r="U57" i="1" s="1"/>
  <c r="AJ57" i="1" s="1"/>
  <c r="T92" i="1"/>
  <c r="T27" i="1"/>
  <c r="T29" i="1"/>
  <c r="U78" i="1"/>
  <c r="AJ78" i="1" s="1"/>
  <c r="D6" i="1"/>
  <c r="J94" i="1"/>
  <c r="J10" i="1" s="1"/>
  <c r="I81" i="1"/>
  <c r="I9" i="1" s="1"/>
  <c r="M81" i="1"/>
  <c r="M9" i="1" s="1"/>
  <c r="S81" i="1"/>
  <c r="S9" i="1" s="1"/>
  <c r="T71" i="1"/>
  <c r="K81" i="1"/>
  <c r="K9" i="1" s="1"/>
  <c r="J62" i="1"/>
  <c r="J7" i="1" s="1"/>
  <c r="T86" i="1"/>
  <c r="Q94" i="1"/>
  <c r="Q10" i="1" s="1"/>
  <c r="R94" i="1"/>
  <c r="R10" i="1" s="1"/>
  <c r="J81" i="1"/>
  <c r="J9" i="1" s="1"/>
  <c r="U68" i="1"/>
  <c r="I62" i="1"/>
  <c r="I7" i="1" s="1"/>
  <c r="R81" i="1"/>
  <c r="R9" i="1" s="1"/>
  <c r="H36" i="1"/>
  <c r="H5" i="1" s="1"/>
  <c r="H12" i="1" s="1"/>
  <c r="K62" i="1"/>
  <c r="K7" i="1" s="1"/>
  <c r="L81" i="1"/>
  <c r="L9" i="1" s="1"/>
  <c r="T87" i="1"/>
  <c r="T75" i="1"/>
  <c r="I94" i="1"/>
  <c r="I10" i="1" s="1"/>
  <c r="I42" i="1"/>
  <c r="I6" i="1" s="1"/>
  <c r="T73" i="1"/>
  <c r="T25" i="1"/>
  <c r="D5" i="1"/>
  <c r="T55" i="1"/>
  <c r="U55" i="1" s="1"/>
  <c r="AJ55" i="1" s="1"/>
  <c r="K20" i="1"/>
  <c r="K4" i="1" s="1"/>
  <c r="W16" i="2" l="1"/>
  <c r="U18" i="2"/>
  <c r="U8" i="2"/>
  <c r="W8" i="2" s="1"/>
  <c r="W63" i="2"/>
  <c r="AC65" i="1"/>
  <c r="AB68" i="1"/>
  <c r="AB8" i="1" s="1"/>
  <c r="AB36" i="1"/>
  <c r="AB5" i="1" s="1"/>
  <c r="AC23" i="1"/>
  <c r="AD23" i="1" s="1"/>
  <c r="AE23" i="1" s="1"/>
  <c r="AF23" i="1" s="1"/>
  <c r="AG23" i="1" s="1"/>
  <c r="AH23" i="1" s="1"/>
  <c r="AD16" i="1"/>
  <c r="AC20" i="1"/>
  <c r="AC4" i="1" s="1"/>
  <c r="X105" i="1"/>
  <c r="X11" i="1" s="1"/>
  <c r="U86" i="1"/>
  <c r="AJ86" i="1" s="1"/>
  <c r="U91" i="1"/>
  <c r="AJ91" i="1" s="1"/>
  <c r="U92" i="1"/>
  <c r="AJ92" i="1" s="1"/>
  <c r="U93" i="1"/>
  <c r="AJ93" i="1" s="1"/>
  <c r="U87" i="1"/>
  <c r="AJ87" i="1" s="1"/>
  <c r="U71" i="1"/>
  <c r="AJ71" i="1" s="1"/>
  <c r="U73" i="1"/>
  <c r="AJ73" i="1" s="1"/>
  <c r="U75" i="1"/>
  <c r="AJ75" i="1" s="1"/>
  <c r="U27" i="1"/>
  <c r="AJ27" i="1" s="1"/>
  <c r="U26" i="1"/>
  <c r="AJ26" i="1" s="1"/>
  <c r="U25" i="1"/>
  <c r="AJ25" i="1" s="1"/>
  <c r="U29" i="1"/>
  <c r="AJ29" i="1" s="1"/>
  <c r="U28" i="1"/>
  <c r="AJ28" i="1" s="1"/>
  <c r="U31" i="2"/>
  <c r="W31" i="2" s="1"/>
  <c r="W22" i="2"/>
  <c r="I12" i="2"/>
  <c r="J37" i="2"/>
  <c r="J6" i="2" s="1"/>
  <c r="I36" i="1"/>
  <c r="I5" i="1" s="1"/>
  <c r="I12" i="1" s="1"/>
  <c r="J36" i="1"/>
  <c r="J5" i="1" s="1"/>
  <c r="R104" i="2"/>
  <c r="R10" i="2" s="1"/>
  <c r="U89" i="2"/>
  <c r="W89" i="2" s="1"/>
  <c r="J57" i="2"/>
  <c r="J7" i="2" s="1"/>
  <c r="K104" i="2"/>
  <c r="K10" i="2" s="1"/>
  <c r="T31" i="2"/>
  <c r="T5" i="2" s="1"/>
  <c r="O85" i="2"/>
  <c r="O9" i="2" s="1"/>
  <c r="D12" i="1"/>
  <c r="K94" i="1"/>
  <c r="K10" i="1" s="1"/>
  <c r="N81" i="1"/>
  <c r="N9" i="1" s="1"/>
  <c r="L20" i="1"/>
  <c r="L4" i="1" s="1"/>
  <c r="J42" i="1"/>
  <c r="J6" i="1" s="1"/>
  <c r="L62" i="1"/>
  <c r="L7" i="1" s="1"/>
  <c r="U8" i="1"/>
  <c r="K36" i="1"/>
  <c r="K5" i="1" s="1"/>
  <c r="T85" i="1"/>
  <c r="U5" i="2" l="1"/>
  <c r="W5" i="2" s="1"/>
  <c r="J12" i="2"/>
  <c r="U4" i="2"/>
  <c r="W4" i="2" s="1"/>
  <c r="W18" i="2"/>
  <c r="AC68" i="1"/>
  <c r="AC8" i="1" s="1"/>
  <c r="AD65" i="1"/>
  <c r="AI23" i="1"/>
  <c r="AJ23" i="1" s="1"/>
  <c r="AE16" i="1"/>
  <c r="AD20" i="1"/>
  <c r="AD4" i="1" s="1"/>
  <c r="AH62" i="1"/>
  <c r="AH7" i="1" s="1"/>
  <c r="Y105" i="1"/>
  <c r="Y11" i="1" s="1"/>
  <c r="U85" i="1"/>
  <c r="AJ85" i="1" s="1"/>
  <c r="W81" i="1"/>
  <c r="W9" i="1" s="1"/>
  <c r="J12" i="1"/>
  <c r="AC36" i="1"/>
  <c r="AC5" i="1" s="1"/>
  <c r="K37" i="2"/>
  <c r="K6" i="2" s="1"/>
  <c r="L104" i="2"/>
  <c r="L10" i="2" s="1"/>
  <c r="K57" i="2"/>
  <c r="K7" i="2" s="1"/>
  <c r="P85" i="2"/>
  <c r="P9" i="2" s="1"/>
  <c r="Q85" i="2"/>
  <c r="Q9" i="2" s="1"/>
  <c r="K42" i="1"/>
  <c r="K6" i="1" s="1"/>
  <c r="K12" i="1" s="1"/>
  <c r="M62" i="1"/>
  <c r="M7" i="1" s="1"/>
  <c r="M20" i="1"/>
  <c r="M4" i="1" s="1"/>
  <c r="L94" i="1"/>
  <c r="L10" i="1" s="1"/>
  <c r="L36" i="1"/>
  <c r="L5" i="1" s="1"/>
  <c r="O81" i="1"/>
  <c r="O9" i="1" s="1"/>
  <c r="AE65" i="1" l="1"/>
  <c r="AD68" i="1"/>
  <c r="AD8" i="1" s="1"/>
  <c r="AF16" i="1"/>
  <c r="AE20" i="1"/>
  <c r="AE4" i="1" s="1"/>
  <c r="AH94" i="1"/>
  <c r="AH10" i="1" s="1"/>
  <c r="Z105" i="1"/>
  <c r="Z11" i="1" s="1"/>
  <c r="X81" i="1"/>
  <c r="X9" i="1" s="1"/>
  <c r="AD36" i="1"/>
  <c r="AD5" i="1" s="1"/>
  <c r="K12" i="2"/>
  <c r="L37" i="2"/>
  <c r="L6" i="2" s="1"/>
  <c r="T85" i="2"/>
  <c r="T9" i="2" s="1"/>
  <c r="M104" i="2"/>
  <c r="M10" i="2" s="1"/>
  <c r="L57" i="2"/>
  <c r="L7" i="2" s="1"/>
  <c r="M94" i="1"/>
  <c r="M10" i="1" s="1"/>
  <c r="N62" i="1"/>
  <c r="N7" i="1" s="1"/>
  <c r="L42" i="1"/>
  <c r="L6" i="1" s="1"/>
  <c r="L12" i="1" s="1"/>
  <c r="P81" i="1"/>
  <c r="P9" i="1" s="1"/>
  <c r="Q81" i="1"/>
  <c r="Q9" i="1" s="1"/>
  <c r="M36" i="1"/>
  <c r="M5" i="1" s="1"/>
  <c r="N20" i="1"/>
  <c r="N4" i="1" s="1"/>
  <c r="U85" i="2" l="1"/>
  <c r="AF65" i="1"/>
  <c r="AE68" i="1"/>
  <c r="AE8" i="1" s="1"/>
  <c r="AG16" i="1"/>
  <c r="AF20" i="1"/>
  <c r="AF4" i="1" s="1"/>
  <c r="AA105" i="1"/>
  <c r="AA11" i="1" s="1"/>
  <c r="AF94" i="1"/>
  <c r="AF10" i="1" s="1"/>
  <c r="Y81" i="1"/>
  <c r="Y9" i="1" s="1"/>
  <c r="AE36" i="1"/>
  <c r="AE5" i="1" s="1"/>
  <c r="L12" i="2"/>
  <c r="M37" i="2"/>
  <c r="M6" i="2" s="1"/>
  <c r="N104" i="2"/>
  <c r="N10" i="2" s="1"/>
  <c r="M57" i="2"/>
  <c r="M7" i="2" s="1"/>
  <c r="O62" i="1"/>
  <c r="O7" i="1" s="1"/>
  <c r="N36" i="1"/>
  <c r="N5" i="1" s="1"/>
  <c r="M42" i="1"/>
  <c r="M6" i="1" s="1"/>
  <c r="M12" i="1" s="1"/>
  <c r="N94" i="1"/>
  <c r="N10" i="1" s="1"/>
  <c r="T81" i="1"/>
  <c r="T9" i="1" s="1"/>
  <c r="O20" i="1"/>
  <c r="O4" i="1" s="1"/>
  <c r="U9" i="2" l="1"/>
  <c r="W9" i="2" s="1"/>
  <c r="W85" i="2"/>
  <c r="M12" i="2"/>
  <c r="AG65" i="1"/>
  <c r="AF68" i="1"/>
  <c r="AF8" i="1" s="1"/>
  <c r="AH16" i="1"/>
  <c r="AI16" i="1" s="1"/>
  <c r="AJ16" i="1" s="1"/>
  <c r="AG20" i="1"/>
  <c r="AG4" i="1" s="1"/>
  <c r="AB105" i="1"/>
  <c r="AB11" i="1" s="1"/>
  <c r="AG94" i="1"/>
  <c r="AG10" i="1" s="1"/>
  <c r="Z81" i="1"/>
  <c r="Z9" i="1" s="1"/>
  <c r="AF36" i="1"/>
  <c r="AF5" i="1" s="1"/>
  <c r="N37" i="2"/>
  <c r="N6" i="2" s="1"/>
  <c r="P104" i="2"/>
  <c r="P10" i="2" s="1"/>
  <c r="O104" i="2"/>
  <c r="O10" i="2" s="1"/>
  <c r="N57" i="2"/>
  <c r="N7" i="2" s="1"/>
  <c r="N42" i="1"/>
  <c r="N6" i="1" s="1"/>
  <c r="N12" i="1" s="1"/>
  <c r="P62" i="1"/>
  <c r="P7" i="1" s="1"/>
  <c r="P20" i="1"/>
  <c r="P4" i="1" s="1"/>
  <c r="O94" i="1"/>
  <c r="O10" i="1" s="1"/>
  <c r="U81" i="1"/>
  <c r="O36" i="1"/>
  <c r="O5" i="1" s="1"/>
  <c r="N12" i="2" l="1"/>
  <c r="AH65" i="1"/>
  <c r="AG68" i="1"/>
  <c r="AG8" i="1" s="1"/>
  <c r="AH20" i="1"/>
  <c r="AH4" i="1" s="1"/>
  <c r="AC105" i="1"/>
  <c r="AC11" i="1" s="1"/>
  <c r="AA81" i="1"/>
  <c r="AA9" i="1" s="1"/>
  <c r="AG36" i="1"/>
  <c r="AG5" i="1" s="1"/>
  <c r="AH36" i="1"/>
  <c r="AH5" i="1" s="1"/>
  <c r="O37" i="2"/>
  <c r="O6" i="2" s="1"/>
  <c r="U88" i="2"/>
  <c r="T104" i="2"/>
  <c r="T10" i="2" s="1"/>
  <c r="O57" i="2"/>
  <c r="O7" i="2" s="1"/>
  <c r="P36" i="1"/>
  <c r="P5" i="1" s="1"/>
  <c r="P94" i="1"/>
  <c r="P10" i="1" s="1"/>
  <c r="T84" i="1"/>
  <c r="O42" i="1"/>
  <c r="O6" i="1" s="1"/>
  <c r="O12" i="1" s="1"/>
  <c r="Q20" i="1"/>
  <c r="Q4" i="1" s="1"/>
  <c r="U9" i="1"/>
  <c r="Q62" i="1"/>
  <c r="Q7" i="1" s="1"/>
  <c r="U104" i="2" l="1"/>
  <c r="W88" i="2"/>
  <c r="AH68" i="1"/>
  <c r="AH8" i="1" s="1"/>
  <c r="AI65" i="1"/>
  <c r="AI20" i="1"/>
  <c r="AI4" i="1" s="1"/>
  <c r="AD105" i="1"/>
  <c r="AD11" i="1" s="1"/>
  <c r="W94" i="1"/>
  <c r="W10" i="1" s="1"/>
  <c r="AB81" i="1"/>
  <c r="AB9" i="1" s="1"/>
  <c r="AJ36" i="1"/>
  <c r="AJ5" i="1" s="1"/>
  <c r="AI36" i="1"/>
  <c r="AI5" i="1" s="1"/>
  <c r="O12" i="2"/>
  <c r="P37" i="2"/>
  <c r="P6" i="2" s="1"/>
  <c r="P57" i="2"/>
  <c r="P7" i="2" s="1"/>
  <c r="R20" i="1"/>
  <c r="R4" i="1" s="1"/>
  <c r="T94" i="1"/>
  <c r="T10" i="1" s="1"/>
  <c r="U84" i="1"/>
  <c r="AJ84" i="1" s="1"/>
  <c r="Q36" i="1"/>
  <c r="Q5" i="1" s="1"/>
  <c r="P42" i="1"/>
  <c r="P6" i="1" s="1"/>
  <c r="P12" i="1" s="1"/>
  <c r="R62" i="1"/>
  <c r="R7" i="1" s="1"/>
  <c r="T48" i="1"/>
  <c r="U10" i="2" l="1"/>
  <c r="W10" i="2" s="1"/>
  <c r="W104" i="2"/>
  <c r="P12" i="2"/>
  <c r="AJ65" i="1"/>
  <c r="AJ68" i="1" s="1"/>
  <c r="AJ8" i="1" s="1"/>
  <c r="AI68" i="1"/>
  <c r="AI8" i="1" s="1"/>
  <c r="AE105" i="1"/>
  <c r="AE11" i="1" s="1"/>
  <c r="X94" i="1"/>
  <c r="X10" i="1" s="1"/>
  <c r="AC81" i="1"/>
  <c r="AC9" i="1" s="1"/>
  <c r="W62" i="1"/>
  <c r="W7" i="1" s="1"/>
  <c r="Q37" i="2"/>
  <c r="Q6" i="2" s="1"/>
  <c r="Q57" i="2"/>
  <c r="Q7" i="2" s="1"/>
  <c r="S36" i="1"/>
  <c r="S5" i="1" s="1"/>
  <c r="R36" i="1"/>
  <c r="R5" i="1" s="1"/>
  <c r="S20" i="1"/>
  <c r="S4" i="1" s="1"/>
  <c r="T18" i="1"/>
  <c r="Q42" i="1"/>
  <c r="Q6" i="1" s="1"/>
  <c r="Q12" i="1" s="1"/>
  <c r="U94" i="1"/>
  <c r="U48" i="1"/>
  <c r="AJ48" i="1" s="1"/>
  <c r="T62" i="1"/>
  <c r="T7" i="1" s="1"/>
  <c r="Q12" i="2" l="1"/>
  <c r="AF105" i="1"/>
  <c r="AF11" i="1" s="1"/>
  <c r="Y94" i="1"/>
  <c r="Y10" i="1" s="1"/>
  <c r="AD81" i="1"/>
  <c r="AD9" i="1" s="1"/>
  <c r="X62" i="1"/>
  <c r="X7" i="1" s="1"/>
  <c r="R37" i="2"/>
  <c r="R6" i="2" s="1"/>
  <c r="R57" i="2"/>
  <c r="R7" i="2" s="1"/>
  <c r="T36" i="1"/>
  <c r="T5" i="1" s="1"/>
  <c r="U62" i="1"/>
  <c r="R42" i="1"/>
  <c r="R6" i="1" s="1"/>
  <c r="R12" i="1" s="1"/>
  <c r="U10" i="1"/>
  <c r="U18" i="1"/>
  <c r="AJ18" i="1" s="1"/>
  <c r="AJ20" i="1" s="1"/>
  <c r="AJ4" i="1" s="1"/>
  <c r="T20" i="1"/>
  <c r="T4" i="1" s="1"/>
  <c r="AH105" i="1" l="1"/>
  <c r="AH11" i="1" s="1"/>
  <c r="AG105" i="1"/>
  <c r="AG11" i="1" s="1"/>
  <c r="Z94" i="1"/>
  <c r="Z10" i="1" s="1"/>
  <c r="AE81" i="1"/>
  <c r="AE9" i="1" s="1"/>
  <c r="Y62" i="1"/>
  <c r="Y7" i="1" s="1"/>
  <c r="R12" i="2"/>
  <c r="S37" i="2"/>
  <c r="S6" i="2" s="1"/>
  <c r="S12" i="2" s="1"/>
  <c r="U43" i="2"/>
  <c r="T57" i="2"/>
  <c r="T7" i="2" s="1"/>
  <c r="U7" i="1"/>
  <c r="U36" i="1"/>
  <c r="U20" i="1"/>
  <c r="S42" i="1"/>
  <c r="S6" i="1" s="1"/>
  <c r="S12" i="1" s="1"/>
  <c r="T41" i="1"/>
  <c r="U57" i="2" l="1"/>
  <c r="W43" i="2"/>
  <c r="AJ105" i="1"/>
  <c r="AJ11" i="1" s="1"/>
  <c r="AI105" i="1"/>
  <c r="AI11" i="1" s="1"/>
  <c r="AA94" i="1"/>
  <c r="AA10" i="1" s="1"/>
  <c r="AF81" i="1"/>
  <c r="AF9" i="1" s="1"/>
  <c r="Z62" i="1"/>
  <c r="Z7" i="1" s="1"/>
  <c r="W42" i="1"/>
  <c r="W6" i="1" s="1"/>
  <c r="W12" i="1" s="1"/>
  <c r="T37" i="2"/>
  <c r="T6" i="2" s="1"/>
  <c r="T12" i="2" s="1"/>
  <c r="U36" i="2"/>
  <c r="U41" i="1"/>
  <c r="AJ41" i="1" s="1"/>
  <c r="T42" i="1"/>
  <c r="T6" i="1" s="1"/>
  <c r="T12" i="1" s="1"/>
  <c r="U4" i="1"/>
  <c r="U5" i="1"/>
  <c r="U7" i="2" l="1"/>
  <c r="W7" i="2" s="1"/>
  <c r="W57" i="2"/>
  <c r="U37" i="2"/>
  <c r="W36" i="2"/>
  <c r="AB94" i="1"/>
  <c r="AB10" i="1" s="1"/>
  <c r="AH81" i="1"/>
  <c r="AH9" i="1" s="1"/>
  <c r="AG81" i="1"/>
  <c r="AG9" i="1" s="1"/>
  <c r="AA62" i="1"/>
  <c r="AA7" i="1" s="1"/>
  <c r="X42" i="1"/>
  <c r="X6" i="1" s="1"/>
  <c r="X12" i="1" s="1"/>
  <c r="U42" i="1"/>
  <c r="U6" i="2" l="1"/>
  <c r="W37" i="2"/>
  <c r="AI81" i="1"/>
  <c r="AI9" i="1" s="1"/>
  <c r="AC94" i="1"/>
  <c r="AC10" i="1" s="1"/>
  <c r="AJ81" i="1"/>
  <c r="AJ9" i="1" s="1"/>
  <c r="AB62" i="1"/>
  <c r="AB7" i="1" s="1"/>
  <c r="Y42" i="1"/>
  <c r="Y6" i="1" s="1"/>
  <c r="Y12" i="1" s="1"/>
  <c r="U6" i="1"/>
  <c r="U12" i="1" s="1"/>
  <c r="U12" i="2" l="1"/>
  <c r="W12" i="2" s="1"/>
  <c r="W6" i="2"/>
  <c r="AD94" i="1"/>
  <c r="AD10" i="1" s="1"/>
  <c r="AC62" i="1"/>
  <c r="AC7" i="1" s="1"/>
  <c r="Z42" i="1"/>
  <c r="Z6" i="1" s="1"/>
  <c r="Z12" i="1" s="1"/>
  <c r="AE94" i="1" l="1"/>
  <c r="AE10" i="1" s="1"/>
  <c r="AD62" i="1"/>
  <c r="AD7" i="1" s="1"/>
  <c r="AA42" i="1"/>
  <c r="AA6" i="1" s="1"/>
  <c r="AA12" i="1" s="1"/>
  <c r="AI94" i="1" l="1"/>
  <c r="AI10" i="1" s="1"/>
  <c r="AJ94" i="1"/>
  <c r="AJ10" i="1" s="1"/>
  <c r="AE62" i="1"/>
  <c r="AE7" i="1" s="1"/>
  <c r="AB42" i="1"/>
  <c r="AB6" i="1" s="1"/>
  <c r="AB12" i="1" s="1"/>
  <c r="AF62" i="1" l="1"/>
  <c r="AF7" i="1" s="1"/>
  <c r="AC42" i="1"/>
  <c r="AC6" i="1" s="1"/>
  <c r="AC12" i="1" s="1"/>
  <c r="AG62" i="1" l="1"/>
  <c r="AG7" i="1" s="1"/>
  <c r="AD42" i="1"/>
  <c r="AD6" i="1" s="1"/>
  <c r="AD12" i="1" s="1"/>
  <c r="AI62" i="1" l="1"/>
  <c r="AI7" i="1" s="1"/>
  <c r="AJ62" i="1"/>
  <c r="AJ7" i="1" s="1"/>
  <c r="AE42" i="1"/>
  <c r="AE6" i="1" s="1"/>
  <c r="AE12" i="1" s="1"/>
  <c r="AF42" i="1" l="1"/>
  <c r="AF6" i="1" s="1"/>
  <c r="AF12" i="1" s="1"/>
  <c r="AG42" i="1" l="1"/>
  <c r="AG6" i="1" s="1"/>
  <c r="AG12" i="1" s="1"/>
  <c r="AH42" i="1" l="1"/>
  <c r="AH6" i="1" s="1"/>
  <c r="AH12" i="1" s="1"/>
  <c r="AI42" i="1" l="1"/>
  <c r="AI6" i="1" s="1"/>
  <c r="AI12" i="1" s="1"/>
  <c r="AJ42" i="1"/>
  <c r="AJ6" i="1" s="1"/>
  <c r="AJ12" i="1" s="1"/>
</calcChain>
</file>

<file path=xl/sharedStrings.xml><?xml version="1.0" encoding="utf-8"?>
<sst xmlns="http://schemas.openxmlformats.org/spreadsheetml/2006/main" count="445" uniqueCount="59">
  <si>
    <t>Compte</t>
  </si>
  <si>
    <t>Désignation</t>
  </si>
  <si>
    <t>Valeur</t>
  </si>
  <si>
    <t>Taux</t>
  </si>
  <si>
    <t>Duréee</t>
  </si>
  <si>
    <t>Amort Cumulés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</si>
  <si>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</si>
  <si>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</si>
  <si>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</si>
  <si>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</si>
  <si>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</si>
  <si>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</si>
  <si>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</si>
  <si>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</si>
  <si>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</si>
  <si>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</si>
  <si>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</si>
  <si>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</si>
  <si>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</si>
  <si>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Cumulé</t>
  </si>
  <si>
    <t>Brevet et marque</t>
  </si>
  <si>
    <t>5 ans</t>
  </si>
  <si>
    <t>Installation Technique, Matériels &amp; Outillage</t>
  </si>
  <si>
    <t>10 ans</t>
  </si>
  <si>
    <t>Matériel de Transport</t>
  </si>
  <si>
    <t>Mobilier de bureau</t>
  </si>
  <si>
    <t>Matériel de bureau</t>
  </si>
  <si>
    <t>Matériel Informatique</t>
  </si>
  <si>
    <t>Agencements, Installations &amp; Aménagements divers</t>
  </si>
  <si>
    <t>Autres Mobilers</t>
  </si>
  <si>
    <t>Totaux:</t>
  </si>
  <si>
    <t>Date</t>
  </si>
  <si>
    <t>10ans</t>
  </si>
  <si>
    <t>5ans</t>
  </si>
  <si>
    <t>6 ans 8 mois</t>
  </si>
  <si>
    <t>Sage - PAIE</t>
  </si>
  <si>
    <t>PACK SAGE</t>
  </si>
  <si>
    <t>D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</si>
  <si>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</si>
  <si>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</si>
  <si>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</si>
  <si>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</si>
  <si>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</si>
  <si>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</si>
  <si>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</si>
  <si>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</si>
  <si>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</si>
  <si>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</si>
  <si>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TABLEAU D'AMORTISSEMENT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</si>
  <si>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</si>
  <si>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</si>
  <si>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</si>
  <si>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</si>
  <si>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</si>
  <si>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</si>
  <si>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</si>
  <si>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</si>
  <si>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</si>
  <si>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TABLEAU D'AMORTISSEMENT (2020)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</si>
</sst>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/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0"/>
      <name val="Book Antiqua"/>
      <family val="1"/>
    </font>
    <font>
      <b/>
      <i/>
      <sz val="10"/>
      <color theme="1"/>
      <name val="Book Antiqua"/>
      <family val="1"/>
    </font>
    <font>
      <i/>
      <sz val="10"/>
      <color theme="1"/>
      <name val="Book Antiqua"/>
      <family val="1"/>
    </font>
    <font>
      <sz val="10"/>
      <color rgb="FFFF0000"/>
      <name val="Wingdings"/>
      <charset val="2"/>
    </font>
    <font>
      <sz val="12"/>
      <name val="Book Antiqua"/>
      <family val="1"/>
    </font>
    <font>
      <sz val="12"/>
      <color rgb="FFFF0000"/>
      <name val="Wingdings"/>
      <charset val="2"/>
    </font>
    <font>
      <b/>
      <sz val="12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164" fontId="5" fillId="5" borderId="1" xfId="0" applyNumberFormat="1" applyFont="1" applyFill="1" applyBorder="1"/>
    <xf numFmtId="9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/>
    <xf numFmtId="164" fontId="5" fillId="6" borderId="1" xfId="0" applyNumberFormat="1" applyFont="1" applyFill="1" applyBorder="1"/>
    <xf numFmtId="9" fontId="5" fillId="6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right"/>
    </xf>
    <xf numFmtId="0" fontId="5" fillId="7" borderId="6" xfId="0" applyFont="1" applyFill="1" applyBorder="1"/>
    <xf numFmtId="164" fontId="5" fillId="7" borderId="6" xfId="0" applyNumberFormat="1" applyFont="1" applyFill="1" applyBorder="1"/>
    <xf numFmtId="0" fontId="4" fillId="8" borderId="7" xfId="0" applyFont="1" applyFill="1" applyBorder="1"/>
    <xf numFmtId="14" fontId="5" fillId="9" borderId="1" xfId="0" applyNumberFormat="1" applyFont="1" applyFill="1" applyBorder="1"/>
    <xf numFmtId="0" fontId="5" fillId="9" borderId="1" xfId="0" applyFont="1" applyFill="1" applyBorder="1"/>
    <xf numFmtId="164" fontId="5" fillId="9" borderId="1" xfId="1" applyFont="1" applyFill="1" applyBorder="1"/>
    <xf numFmtId="9" fontId="5" fillId="9" borderId="8" xfId="1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64" fontId="5" fillId="9" borderId="8" xfId="1" applyFont="1" applyFill="1" applyBorder="1"/>
    <xf numFmtId="164" fontId="5" fillId="6" borderId="8" xfId="0" applyNumberFormat="1" applyFont="1" applyFill="1" applyBorder="1"/>
    <xf numFmtId="164" fontId="5" fillId="9" borderId="0" xfId="1" applyFont="1" applyFill="1" applyBorder="1"/>
    <xf numFmtId="0" fontId="5" fillId="7" borderId="6" xfId="0" applyFont="1" applyFill="1" applyBorder="1" applyAlignment="1">
      <alignment horizontal="right"/>
    </xf>
    <xf numFmtId="165" fontId="2" fillId="3" borderId="0" xfId="0" applyNumberFormat="1" applyFont="1" applyFill="1" applyAlignment="1">
      <alignment horizontal="center"/>
    </xf>
    <xf numFmtId="10" fontId="2" fillId="3" borderId="0" xfId="0" applyNumberFormat="1" applyFont="1" applyFill="1"/>
    <xf numFmtId="0" fontId="2" fillId="9" borderId="0" xfId="0" applyFont="1" applyFill="1"/>
    <xf numFmtId="165" fontId="2" fillId="9" borderId="0" xfId="0" applyNumberFormat="1" applyFont="1" applyFill="1" applyAlignment="1">
      <alignment horizontal="center"/>
    </xf>
    <xf numFmtId="10" fontId="2" fillId="9" borderId="0" xfId="0" applyNumberFormat="1" applyFont="1" applyFill="1"/>
    <xf numFmtId="164" fontId="2" fillId="9" borderId="0" xfId="1" applyFont="1" applyFill="1"/>
    <xf numFmtId="164" fontId="2" fillId="9" borderId="0" xfId="0" applyNumberFormat="1" applyFont="1" applyFill="1"/>
    <xf numFmtId="0" fontId="4" fillId="4" borderId="0" xfId="0" applyFont="1" applyFill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2" fillId="2" borderId="10" xfId="0" applyFont="1" applyFill="1" applyBorder="1"/>
    <xf numFmtId="10" fontId="2" fillId="2" borderId="10" xfId="0" applyNumberFormat="1" applyFont="1" applyFill="1" applyBorder="1"/>
    <xf numFmtId="0" fontId="6" fillId="3" borderId="0" xfId="0" applyFont="1" applyFill="1"/>
    <xf numFmtId="0" fontId="7" fillId="3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5" fillId="5" borderId="8" xfId="0" applyFont="1" applyFill="1" applyBorder="1"/>
    <xf numFmtId="164" fontId="5" fillId="5" borderId="8" xfId="0" applyNumberFormat="1" applyFont="1" applyFill="1" applyBorder="1"/>
    <xf numFmtId="9" fontId="5" fillId="5" borderId="8" xfId="0" applyNumberFormat="1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0" fillId="8" borderId="7" xfId="0" applyFont="1" applyFill="1" applyBorder="1"/>
    <xf numFmtId="0" fontId="11" fillId="9" borderId="1" xfId="0" applyFont="1" applyFill="1" applyBorder="1"/>
    <xf numFmtId="164" fontId="11" fillId="9" borderId="1" xfId="1" applyFont="1" applyFill="1" applyBorder="1"/>
    <xf numFmtId="9" fontId="11" fillId="9" borderId="8" xfId="1" applyNumberFormat="1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164" fontId="11" fillId="9" borderId="8" xfId="1" applyFont="1" applyFill="1" applyBorder="1"/>
    <xf numFmtId="164" fontId="11" fillId="6" borderId="8" xfId="0" applyNumberFormat="1" applyFont="1" applyFill="1" applyBorder="1"/>
    <xf numFmtId="164" fontId="11" fillId="5" borderId="1" xfId="0" applyNumberFormat="1" applyFont="1" applyFill="1" applyBorder="1"/>
    <xf numFmtId="0" fontId="11" fillId="7" borderId="6" xfId="0" applyFont="1" applyFill="1" applyBorder="1"/>
    <xf numFmtId="164" fontId="11" fillId="7" borderId="6" xfId="0" applyNumberFormat="1" applyFont="1" applyFill="1" applyBorder="1"/>
    <xf numFmtId="165" fontId="2" fillId="2" borderId="9" xfId="0" applyNumberFormat="1" applyFont="1" applyFill="1" applyBorder="1" applyAlignment="1">
      <alignment horizontal="center"/>
    </xf>
    <xf numFmtId="0" fontId="3" fillId="2" borderId="10" xfId="0" applyFont="1" applyFill="1" applyBorder="1"/>
    <xf numFmtId="0" fontId="3" fillId="2" borderId="11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9" fillId="10" borderId="12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/>
    </xf>
    <xf numFmtId="165" fontId="2" fillId="2" borderId="10" xfId="0" applyNumberFormat="1" applyFont="1" applyFill="1" applyBorder="1" applyAlignment="1">
      <alignment horizontal="center"/>
    </xf>
    <xf numFmtId="165" fontId="2" fillId="2" borderId="11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499984740745262"/>
  </sheetPr>
  <dimension ref="B1:AJ178"/>
  <sheetViews>
    <sheetView tabSelected="1" zoomScale="81" zoomScaleNormal="80" workbookViewId="0">
      <selection activeCell="G4" sqref="G4"/>
    </sheetView>
  </sheetViews>
  <sheetFormatPr defaultColWidth="11.42578125" defaultRowHeight="13.5" x14ac:dyDescent="0.25"/>
  <cols>
    <col min="1" max="1" width="1.5703125" style="1" customWidth="1"/>
    <col min="2" max="2" width="10.85546875" style="24" bestFit="1" customWidth="1"/>
    <col min="3" max="3" width="45.140625" style="1" bestFit="1" customWidth="1"/>
    <col min="4" max="4" width="14.5703125" style="25" bestFit="1" customWidth="1"/>
    <col min="5" max="5" width="6.28515625" style="1" bestFit="1" customWidth="1"/>
    <col min="6" max="6" width="11" style="1" bestFit="1" customWidth="1"/>
    <col min="7" max="7" width="15.28515625" style="1" bestFit="1" customWidth="1"/>
    <col min="8" max="8" width="13.85546875" style="1" customWidth="1"/>
    <col min="9" max="9" width="17.42578125" style="1" customWidth="1"/>
    <col min="10" max="19" width="12.7109375" style="1" bestFit="1" customWidth="1"/>
    <col min="20" max="20" width="13.7109375" style="1" bestFit="1" customWidth="1"/>
    <col min="21" max="21" width="15.28515625" style="1" bestFit="1" customWidth="1"/>
    <col min="22" max="22" width="1.5703125" style="1" customWidth="1"/>
    <col min="23" max="34" width="13.7109375" style="1" bestFit="1" customWidth="1"/>
    <col min="35" max="36" width="15.28515625" style="1" bestFit="1" customWidth="1"/>
    <col min="37" max="16384" width="11.42578125" style="1"/>
  </cols>
  <sheetData>
    <row r="1" spans="2:36" ht="2.25" customHeight="1" thickBot="1" x14ac:dyDescent="0.3"/>
    <row r="2" spans="2:36" ht="16.5" customHeight="1" thickBot="1" x14ac:dyDescent="0.35">
      <c r="B2" s="55"/>
      <c r="C2" s="33"/>
      <c r="D2" s="34"/>
      <c r="E2" s="33"/>
      <c r="F2" s="33"/>
      <c r="G2" s="33"/>
      <c r="H2" s="56" t="s">
        <v>58</v>
      </c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7"/>
      <c r="V2" s="26"/>
      <c r="W2" s="61">
        <v>2021</v>
      </c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3"/>
    </row>
    <row r="3" spans="2:36" ht="21.75" customHeight="1" thickBot="1" x14ac:dyDescent="0.3">
      <c r="B3" s="31" t="s">
        <v>0</v>
      </c>
      <c r="C3" s="32" t="s">
        <v>1</v>
      </c>
      <c r="D3" s="32" t="s">
        <v>2</v>
      </c>
      <c r="E3" s="32" t="s">
        <v>3</v>
      </c>
      <c r="F3" s="32" t="s">
        <v>4</v>
      </c>
      <c r="G3" s="32" t="s">
        <v>5</v>
      </c>
      <c r="H3" s="32" t="s">
        <v>6</v>
      </c>
      <c r="I3" s="32" t="s">
        <v>7</v>
      </c>
      <c r="J3" s="32" t="s">
        <v>8</v>
      </c>
      <c r="K3" s="32" t="s">
        <v>9</v>
      </c>
      <c r="L3" s="32" t="s">
        <v>10</v>
      </c>
      <c r="M3" s="32" t="s">
        <v>11</v>
      </c>
      <c r="N3" s="32" t="s">
        <v>12</v>
      </c>
      <c r="O3" s="32" t="s">
        <v>13</v>
      </c>
      <c r="P3" s="32" t="s">
        <v>14</v>
      </c>
      <c r="Q3" s="32" t="s">
        <v>15</v>
      </c>
      <c r="R3" s="32" t="s">
        <v>16</v>
      </c>
      <c r="S3" s="32" t="s">
        <v>17</v>
      </c>
      <c r="T3" s="32" t="s">
        <v>18</v>
      </c>
      <c r="U3" s="32" t="s">
        <v>19</v>
      </c>
      <c r="V3" s="26"/>
      <c r="W3" s="32" t="s">
        <v>6</v>
      </c>
      <c r="X3" s="32" t="s">
        <v>7</v>
      </c>
      <c r="Y3" s="32" t="s">
        <v>8</v>
      </c>
      <c r="Z3" s="32" t="s">
        <v>9</v>
      </c>
      <c r="AA3" s="32" t="s">
        <v>10</v>
      </c>
      <c r="AB3" s="32" t="s">
        <v>11</v>
      </c>
      <c r="AC3" s="32" t="s">
        <v>12</v>
      </c>
      <c r="AD3" s="32" t="s">
        <v>13</v>
      </c>
      <c r="AE3" s="32" t="s">
        <v>14</v>
      </c>
      <c r="AF3" s="32" t="s">
        <v>15</v>
      </c>
      <c r="AG3" s="32" t="s">
        <v>16</v>
      </c>
      <c r="AH3" s="32" t="s">
        <v>17</v>
      </c>
      <c r="AI3" s="32" t="s">
        <v>18</v>
      </c>
      <c r="AJ3" s="32" t="s">
        <v>19</v>
      </c>
    </row>
    <row r="4" spans="2:36" ht="15" x14ac:dyDescent="0.3">
      <c r="B4" s="58"/>
      <c r="C4" s="3" t="s">
        <v>20</v>
      </c>
      <c r="D4" s="4">
        <f>D20</f>
        <v>927000</v>
      </c>
      <c r="E4" s="5">
        <v>0.2</v>
      </c>
      <c r="F4" s="6" t="s">
        <v>21</v>
      </c>
      <c r="G4" s="4">
        <f>G20</f>
        <v>180400</v>
      </c>
      <c r="H4" s="4">
        <f t="shared" ref="H4:U4" si="0">H20</f>
        <v>15450</v>
      </c>
      <c r="I4" s="4">
        <f t="shared" si="0"/>
        <v>15450</v>
      </c>
      <c r="J4" s="4">
        <f t="shared" si="0"/>
        <v>15450</v>
      </c>
      <c r="K4" s="4">
        <f t="shared" si="0"/>
        <v>15450</v>
      </c>
      <c r="L4" s="4">
        <f t="shared" si="0"/>
        <v>15450</v>
      </c>
      <c r="M4" s="4">
        <f t="shared" si="0"/>
        <v>15450</v>
      </c>
      <c r="N4" s="4">
        <f t="shared" si="0"/>
        <v>15450</v>
      </c>
      <c r="O4" s="4">
        <f t="shared" si="0"/>
        <v>15450</v>
      </c>
      <c r="P4" s="4">
        <f t="shared" si="0"/>
        <v>15450</v>
      </c>
      <c r="Q4" s="4">
        <f t="shared" si="0"/>
        <v>15450</v>
      </c>
      <c r="R4" s="4">
        <f t="shared" si="0"/>
        <v>15450</v>
      </c>
      <c r="S4" s="4">
        <f t="shared" si="0"/>
        <v>15450</v>
      </c>
      <c r="T4" s="4">
        <f t="shared" si="0"/>
        <v>185399.99999999997</v>
      </c>
      <c r="U4" s="4">
        <f t="shared" si="0"/>
        <v>365800</v>
      </c>
      <c r="V4" s="26"/>
      <c r="W4" s="4">
        <f t="shared" ref="W4:AJ4" si="1">W20</f>
        <v>15450</v>
      </c>
      <c r="X4" s="4">
        <f t="shared" si="1"/>
        <v>15450</v>
      </c>
      <c r="Y4" s="4">
        <f t="shared" si="1"/>
        <v>15450</v>
      </c>
      <c r="Z4" s="4">
        <f t="shared" si="1"/>
        <v>15450</v>
      </c>
      <c r="AA4" s="4">
        <f t="shared" si="1"/>
        <v>15450</v>
      </c>
      <c r="AB4" s="4">
        <f t="shared" si="1"/>
        <v>15450</v>
      </c>
      <c r="AC4" s="4">
        <f t="shared" si="1"/>
        <v>15450</v>
      </c>
      <c r="AD4" s="4">
        <f t="shared" si="1"/>
        <v>15450</v>
      </c>
      <c r="AE4" s="4">
        <f t="shared" si="1"/>
        <v>15450</v>
      </c>
      <c r="AF4" s="4">
        <f t="shared" si="1"/>
        <v>15450</v>
      </c>
      <c r="AG4" s="4">
        <f t="shared" si="1"/>
        <v>15450</v>
      </c>
      <c r="AH4" s="4">
        <f t="shared" si="1"/>
        <v>15450</v>
      </c>
      <c r="AI4" s="4">
        <f t="shared" si="1"/>
        <v>185399.99999999997</v>
      </c>
      <c r="AJ4" s="4">
        <f t="shared" si="1"/>
        <v>551200</v>
      </c>
    </row>
    <row r="5" spans="2:36" ht="15" x14ac:dyDescent="0.3">
      <c r="B5" s="59"/>
      <c r="C5" s="7" t="s">
        <v>22</v>
      </c>
      <c r="D5" s="8">
        <f>D36</f>
        <v>659364.7699999999</v>
      </c>
      <c r="E5" s="9">
        <v>0.1</v>
      </c>
      <c r="F5" s="10" t="s">
        <v>23</v>
      </c>
      <c r="G5" s="8">
        <f>G36</f>
        <v>0</v>
      </c>
      <c r="H5" s="8">
        <f t="shared" ref="H5:U5" si="2">H36</f>
        <v>5494.7064166666669</v>
      </c>
      <c r="I5" s="8">
        <f t="shared" si="2"/>
        <v>5494.7064166666669</v>
      </c>
      <c r="J5" s="8">
        <f t="shared" si="2"/>
        <v>5494.7064166666669</v>
      </c>
      <c r="K5" s="8">
        <f t="shared" si="2"/>
        <v>5494.7064166666669</v>
      </c>
      <c r="L5" s="8">
        <f t="shared" si="2"/>
        <v>5494.7064166666669</v>
      </c>
      <c r="M5" s="8">
        <f t="shared" si="2"/>
        <v>5494.7064166666669</v>
      </c>
      <c r="N5" s="8">
        <f t="shared" si="2"/>
        <v>5494.7064166666669</v>
      </c>
      <c r="O5" s="8">
        <f t="shared" si="2"/>
        <v>5494.7064166666669</v>
      </c>
      <c r="P5" s="8">
        <f t="shared" si="2"/>
        <v>5494.7064166666669</v>
      </c>
      <c r="Q5" s="8">
        <f t="shared" si="2"/>
        <v>5494.7064166666669</v>
      </c>
      <c r="R5" s="8">
        <f t="shared" si="2"/>
        <v>5494.7064166666669</v>
      </c>
      <c r="S5" s="8">
        <f t="shared" si="2"/>
        <v>5494.7064166666669</v>
      </c>
      <c r="T5" s="8">
        <f t="shared" si="2"/>
        <v>65936.476999999984</v>
      </c>
      <c r="U5" s="8">
        <f t="shared" si="2"/>
        <v>65936.476999999984</v>
      </c>
      <c r="V5" s="26"/>
      <c r="W5" s="8">
        <f t="shared" ref="W5:AJ5" si="3">W36</f>
        <v>5494.7064166666669</v>
      </c>
      <c r="X5" s="8">
        <f t="shared" si="3"/>
        <v>5494.7064166666669</v>
      </c>
      <c r="Y5" s="8">
        <f t="shared" si="3"/>
        <v>5494.7064166666669</v>
      </c>
      <c r="Z5" s="8">
        <f t="shared" si="3"/>
        <v>5494.7064166666669</v>
      </c>
      <c r="AA5" s="8">
        <f t="shared" si="3"/>
        <v>5494.7064166666669</v>
      </c>
      <c r="AB5" s="8">
        <f t="shared" si="3"/>
        <v>5494.7064166666669</v>
      </c>
      <c r="AC5" s="8">
        <f t="shared" si="3"/>
        <v>5494.7064166666669</v>
      </c>
      <c r="AD5" s="8">
        <f t="shared" si="3"/>
        <v>5494.7064166666669</v>
      </c>
      <c r="AE5" s="8">
        <f t="shared" si="3"/>
        <v>5494.7064166666669</v>
      </c>
      <c r="AF5" s="8">
        <f t="shared" si="3"/>
        <v>5494.7064166666669</v>
      </c>
      <c r="AG5" s="8">
        <f t="shared" si="3"/>
        <v>5494.7064166666669</v>
      </c>
      <c r="AH5" s="8">
        <f t="shared" si="3"/>
        <v>5494.7064166666669</v>
      </c>
      <c r="AI5" s="8">
        <f t="shared" si="3"/>
        <v>65936.476999999984</v>
      </c>
      <c r="AJ5" s="8">
        <f t="shared" si="3"/>
        <v>131872.95399999997</v>
      </c>
    </row>
    <row r="6" spans="2:36" ht="15" x14ac:dyDescent="0.3">
      <c r="B6" s="59"/>
      <c r="C6" s="3" t="s">
        <v>24</v>
      </c>
      <c r="D6" s="4">
        <f>D42</f>
        <v>36666.67</v>
      </c>
      <c r="E6" s="5">
        <v>0.2</v>
      </c>
      <c r="F6" s="6" t="s">
        <v>21</v>
      </c>
      <c r="G6" s="4">
        <f>G42</f>
        <v>0</v>
      </c>
      <c r="H6" s="4">
        <f t="shared" ref="H6:U6" si="4">H42</f>
        <v>611.11116666666658</v>
      </c>
      <c r="I6" s="4">
        <f t="shared" si="4"/>
        <v>611.11116666666658</v>
      </c>
      <c r="J6" s="4">
        <f t="shared" si="4"/>
        <v>611.11116666666658</v>
      </c>
      <c r="K6" s="4">
        <f t="shared" si="4"/>
        <v>611.11116666666658</v>
      </c>
      <c r="L6" s="4">
        <f t="shared" si="4"/>
        <v>611.11116666666658</v>
      </c>
      <c r="M6" s="4">
        <f t="shared" si="4"/>
        <v>611.11116666666658</v>
      </c>
      <c r="N6" s="4">
        <f t="shared" si="4"/>
        <v>611.11116666666658</v>
      </c>
      <c r="O6" s="4">
        <f t="shared" si="4"/>
        <v>611.11116666666658</v>
      </c>
      <c r="P6" s="4">
        <f t="shared" si="4"/>
        <v>611.11116666666658</v>
      </c>
      <c r="Q6" s="4">
        <f t="shared" si="4"/>
        <v>611.11116666666658</v>
      </c>
      <c r="R6" s="4">
        <f t="shared" si="4"/>
        <v>611.11116666666658</v>
      </c>
      <c r="S6" s="4">
        <f t="shared" si="4"/>
        <v>611.11116666666658</v>
      </c>
      <c r="T6" s="4">
        <f t="shared" si="4"/>
        <v>7333.3339999999998</v>
      </c>
      <c r="U6" s="4">
        <f t="shared" si="4"/>
        <v>7333.3339999999998</v>
      </c>
      <c r="V6" s="26"/>
      <c r="W6" s="4">
        <f t="shared" ref="W6:AJ6" si="5">W42</f>
        <v>611.11116666666658</v>
      </c>
      <c r="X6" s="4">
        <f t="shared" si="5"/>
        <v>611.11116666666658</v>
      </c>
      <c r="Y6" s="4">
        <f t="shared" si="5"/>
        <v>611.11116666666658</v>
      </c>
      <c r="Z6" s="4">
        <f t="shared" si="5"/>
        <v>611.11116666666658</v>
      </c>
      <c r="AA6" s="4">
        <f t="shared" si="5"/>
        <v>611.11116666666658</v>
      </c>
      <c r="AB6" s="4">
        <f t="shared" si="5"/>
        <v>611.11116666666658</v>
      </c>
      <c r="AC6" s="4">
        <f t="shared" si="5"/>
        <v>611.11116666666658</v>
      </c>
      <c r="AD6" s="4">
        <f t="shared" si="5"/>
        <v>611.11116666666658</v>
      </c>
      <c r="AE6" s="4">
        <f t="shared" si="5"/>
        <v>611.11116666666658</v>
      </c>
      <c r="AF6" s="4">
        <f t="shared" si="5"/>
        <v>611.11116666666658</v>
      </c>
      <c r="AG6" s="4">
        <f t="shared" si="5"/>
        <v>611.11116666666658</v>
      </c>
      <c r="AH6" s="4">
        <f t="shared" si="5"/>
        <v>611.11116666666658</v>
      </c>
      <c r="AI6" s="4">
        <f t="shared" si="5"/>
        <v>7333.3339999999998</v>
      </c>
      <c r="AJ6" s="4">
        <f t="shared" si="5"/>
        <v>14666.668</v>
      </c>
    </row>
    <row r="7" spans="2:36" ht="15" x14ac:dyDescent="0.3">
      <c r="B7" s="59"/>
      <c r="C7" s="7" t="s">
        <v>25</v>
      </c>
      <c r="D7" s="8">
        <f>D62</f>
        <v>94976.67</v>
      </c>
      <c r="E7" s="9">
        <v>0.1</v>
      </c>
      <c r="F7" s="10" t="s">
        <v>23</v>
      </c>
      <c r="G7" s="8">
        <f>G62</f>
        <v>0</v>
      </c>
      <c r="H7" s="8">
        <f t="shared" ref="H7:U7" si="6">H62</f>
        <v>791.47225000000003</v>
      </c>
      <c r="I7" s="8">
        <f t="shared" si="6"/>
        <v>791.47225000000003</v>
      </c>
      <c r="J7" s="8">
        <f t="shared" si="6"/>
        <v>791.47225000000003</v>
      </c>
      <c r="K7" s="8">
        <f t="shared" si="6"/>
        <v>791.47225000000003</v>
      </c>
      <c r="L7" s="8">
        <f t="shared" si="6"/>
        <v>791.47225000000003</v>
      </c>
      <c r="M7" s="8">
        <f t="shared" si="6"/>
        <v>791.47225000000003</v>
      </c>
      <c r="N7" s="8">
        <f t="shared" si="6"/>
        <v>791.47225000000003</v>
      </c>
      <c r="O7" s="8">
        <f t="shared" si="6"/>
        <v>791.47225000000003</v>
      </c>
      <c r="P7" s="8">
        <f t="shared" si="6"/>
        <v>791.47225000000003</v>
      </c>
      <c r="Q7" s="8">
        <f t="shared" si="6"/>
        <v>791.47225000000003</v>
      </c>
      <c r="R7" s="8">
        <f t="shared" si="6"/>
        <v>791.47225000000003</v>
      </c>
      <c r="S7" s="8">
        <f t="shared" si="6"/>
        <v>791.47225000000003</v>
      </c>
      <c r="T7" s="8">
        <f t="shared" si="6"/>
        <v>9497.6670000000013</v>
      </c>
      <c r="U7" s="8">
        <f t="shared" si="6"/>
        <v>9497.6670000000013</v>
      </c>
      <c r="V7" s="26"/>
      <c r="W7" s="8">
        <f t="shared" ref="W7:AJ7" si="7">W62</f>
        <v>791.47225000000003</v>
      </c>
      <c r="X7" s="8">
        <f t="shared" si="7"/>
        <v>791.47225000000003</v>
      </c>
      <c r="Y7" s="8">
        <f t="shared" si="7"/>
        <v>791.47225000000003</v>
      </c>
      <c r="Z7" s="8">
        <f t="shared" si="7"/>
        <v>791.47225000000003</v>
      </c>
      <c r="AA7" s="8">
        <f t="shared" si="7"/>
        <v>791.47225000000003</v>
      </c>
      <c r="AB7" s="8">
        <f t="shared" si="7"/>
        <v>791.47225000000003</v>
      </c>
      <c r="AC7" s="8">
        <f t="shared" si="7"/>
        <v>791.47225000000003</v>
      </c>
      <c r="AD7" s="8">
        <f t="shared" si="7"/>
        <v>791.47225000000003</v>
      </c>
      <c r="AE7" s="8">
        <f t="shared" si="7"/>
        <v>791.47225000000003</v>
      </c>
      <c r="AF7" s="8">
        <f t="shared" si="7"/>
        <v>791.47225000000003</v>
      </c>
      <c r="AG7" s="8">
        <f t="shared" si="7"/>
        <v>791.47225000000003</v>
      </c>
      <c r="AH7" s="8">
        <f t="shared" si="7"/>
        <v>791.47225000000003</v>
      </c>
      <c r="AI7" s="8">
        <f t="shared" si="7"/>
        <v>9497.6670000000013</v>
      </c>
      <c r="AJ7" s="8">
        <f t="shared" si="7"/>
        <v>18995.334000000003</v>
      </c>
    </row>
    <row r="8" spans="2:36" ht="15" x14ac:dyDescent="0.3">
      <c r="B8" s="59"/>
      <c r="C8" s="3" t="s">
        <v>26</v>
      </c>
      <c r="D8" s="4">
        <f>D68</f>
        <v>26200</v>
      </c>
      <c r="E8" s="5">
        <v>0.1</v>
      </c>
      <c r="F8" s="6" t="s">
        <v>23</v>
      </c>
      <c r="G8" s="4">
        <f>G68</f>
        <v>0</v>
      </c>
      <c r="H8" s="4">
        <f t="shared" ref="H8:U8" si="8">H68</f>
        <v>218.33333333333334</v>
      </c>
      <c r="I8" s="4">
        <f t="shared" si="8"/>
        <v>218.33333333333334</v>
      </c>
      <c r="J8" s="4">
        <f t="shared" si="8"/>
        <v>218.33333333333334</v>
      </c>
      <c r="K8" s="4">
        <f t="shared" si="8"/>
        <v>218.33333333333334</v>
      </c>
      <c r="L8" s="4">
        <f t="shared" si="8"/>
        <v>218.33333333333334</v>
      </c>
      <c r="M8" s="4">
        <f t="shared" si="8"/>
        <v>218.33333333333334</v>
      </c>
      <c r="N8" s="4">
        <f t="shared" si="8"/>
        <v>218.33333333333334</v>
      </c>
      <c r="O8" s="4">
        <f t="shared" si="8"/>
        <v>218.33333333333334</v>
      </c>
      <c r="P8" s="4">
        <f t="shared" si="8"/>
        <v>218.33333333333334</v>
      </c>
      <c r="Q8" s="4">
        <f t="shared" si="8"/>
        <v>218.33333333333334</v>
      </c>
      <c r="R8" s="4">
        <f t="shared" si="8"/>
        <v>218.33333333333334</v>
      </c>
      <c r="S8" s="4">
        <f t="shared" si="8"/>
        <v>218.33333333333334</v>
      </c>
      <c r="T8" s="4">
        <f t="shared" si="8"/>
        <v>2620</v>
      </c>
      <c r="U8" s="4">
        <f t="shared" si="8"/>
        <v>2620</v>
      </c>
      <c r="V8" s="26"/>
      <c r="W8" s="4">
        <f t="shared" ref="W8:AJ8" si="9">W68</f>
        <v>218.33333333333334</v>
      </c>
      <c r="X8" s="4">
        <f t="shared" si="9"/>
        <v>218.33333333333334</v>
      </c>
      <c r="Y8" s="4">
        <f t="shared" si="9"/>
        <v>218.33333333333334</v>
      </c>
      <c r="Z8" s="4">
        <f t="shared" si="9"/>
        <v>218.33333333333334</v>
      </c>
      <c r="AA8" s="4">
        <f t="shared" si="9"/>
        <v>218.33333333333334</v>
      </c>
      <c r="AB8" s="4">
        <f t="shared" si="9"/>
        <v>218.33333333333334</v>
      </c>
      <c r="AC8" s="4">
        <f t="shared" si="9"/>
        <v>218.33333333333334</v>
      </c>
      <c r="AD8" s="4">
        <f t="shared" si="9"/>
        <v>218.33333333333334</v>
      </c>
      <c r="AE8" s="4">
        <f t="shared" si="9"/>
        <v>218.33333333333334</v>
      </c>
      <c r="AF8" s="4">
        <f t="shared" si="9"/>
        <v>218.33333333333334</v>
      </c>
      <c r="AG8" s="4">
        <f t="shared" si="9"/>
        <v>218.33333333333334</v>
      </c>
      <c r="AH8" s="4">
        <f t="shared" si="9"/>
        <v>218.33333333333334</v>
      </c>
      <c r="AI8" s="4">
        <f t="shared" si="9"/>
        <v>2620</v>
      </c>
      <c r="AJ8" s="4">
        <f t="shared" si="9"/>
        <v>5240</v>
      </c>
    </row>
    <row r="9" spans="2:36" ht="15" x14ac:dyDescent="0.3">
      <c r="B9" s="59"/>
      <c r="C9" s="7" t="s">
        <v>27</v>
      </c>
      <c r="D9" s="8">
        <f>D81</f>
        <v>29556</v>
      </c>
      <c r="E9" s="9">
        <v>0.15</v>
      </c>
      <c r="F9" s="10" t="s">
        <v>21</v>
      </c>
      <c r="G9" s="8">
        <f>G81</f>
        <v>0</v>
      </c>
      <c r="H9" s="8">
        <f t="shared" ref="H9:U9" si="10">H81</f>
        <v>369.44999999999993</v>
      </c>
      <c r="I9" s="8">
        <f t="shared" si="10"/>
        <v>369.44999999999993</v>
      </c>
      <c r="J9" s="8">
        <f t="shared" si="10"/>
        <v>369.44999999999993</v>
      </c>
      <c r="K9" s="8">
        <f t="shared" si="10"/>
        <v>369.44999999999993</v>
      </c>
      <c r="L9" s="8">
        <f t="shared" si="10"/>
        <v>369.44999999999993</v>
      </c>
      <c r="M9" s="8">
        <f t="shared" si="10"/>
        <v>369.44999999999993</v>
      </c>
      <c r="N9" s="8">
        <f t="shared" si="10"/>
        <v>369.44999999999993</v>
      </c>
      <c r="O9" s="8">
        <f t="shared" si="10"/>
        <v>369.44999999999993</v>
      </c>
      <c r="P9" s="8">
        <f t="shared" si="10"/>
        <v>369.44999999999993</v>
      </c>
      <c r="Q9" s="8">
        <f t="shared" si="10"/>
        <v>369.44999999999993</v>
      </c>
      <c r="R9" s="8">
        <f t="shared" si="10"/>
        <v>369.44999999999993</v>
      </c>
      <c r="S9" s="8">
        <f t="shared" si="10"/>
        <v>369.44999999999993</v>
      </c>
      <c r="T9" s="8">
        <f t="shared" si="10"/>
        <v>4433.4000000000005</v>
      </c>
      <c r="U9" s="8">
        <f t="shared" si="10"/>
        <v>4433.4000000000005</v>
      </c>
      <c r="V9" s="26"/>
      <c r="W9" s="8">
        <f t="shared" ref="W9:AJ9" si="11">W81</f>
        <v>369.44999999999993</v>
      </c>
      <c r="X9" s="8">
        <f t="shared" si="11"/>
        <v>369.44999999999993</v>
      </c>
      <c r="Y9" s="8">
        <f t="shared" si="11"/>
        <v>369.44999999999993</v>
      </c>
      <c r="Z9" s="8">
        <f t="shared" si="11"/>
        <v>369.44999999999993</v>
      </c>
      <c r="AA9" s="8">
        <f t="shared" si="11"/>
        <v>369.44999999999993</v>
      </c>
      <c r="AB9" s="8">
        <f t="shared" si="11"/>
        <v>369.44999999999993</v>
      </c>
      <c r="AC9" s="8">
        <f t="shared" si="11"/>
        <v>369.44999999999993</v>
      </c>
      <c r="AD9" s="8">
        <f t="shared" si="11"/>
        <v>369.44999999999993</v>
      </c>
      <c r="AE9" s="8">
        <f t="shared" si="11"/>
        <v>369.44999999999993</v>
      </c>
      <c r="AF9" s="8">
        <f t="shared" si="11"/>
        <v>369.44999999999993</v>
      </c>
      <c r="AG9" s="8">
        <f t="shared" si="11"/>
        <v>369.44999999999993</v>
      </c>
      <c r="AH9" s="8">
        <f t="shared" si="11"/>
        <v>369.44999999999993</v>
      </c>
      <c r="AI9" s="8">
        <f t="shared" si="11"/>
        <v>4433.4000000000005</v>
      </c>
      <c r="AJ9" s="8">
        <f t="shared" si="11"/>
        <v>8866.8000000000011</v>
      </c>
    </row>
    <row r="10" spans="2:36" ht="15" x14ac:dyDescent="0.3">
      <c r="B10" s="59"/>
      <c r="C10" s="3" t="s">
        <v>28</v>
      </c>
      <c r="D10" s="4">
        <f>D94</f>
        <v>155316.03999999998</v>
      </c>
      <c r="E10" s="5">
        <v>0.1</v>
      </c>
      <c r="F10" s="6" t="s">
        <v>23</v>
      </c>
      <c r="G10" s="4">
        <f>G94</f>
        <v>0</v>
      </c>
      <c r="H10" s="4">
        <f t="shared" ref="H10:U10" si="12">H94</f>
        <v>1294.3003333333334</v>
      </c>
      <c r="I10" s="4">
        <f t="shared" si="12"/>
        <v>1294.3003333333334</v>
      </c>
      <c r="J10" s="4">
        <f t="shared" si="12"/>
        <v>1294.3003333333334</v>
      </c>
      <c r="K10" s="4">
        <f t="shared" si="12"/>
        <v>1294.3003333333334</v>
      </c>
      <c r="L10" s="4">
        <f t="shared" si="12"/>
        <v>1294.3003333333334</v>
      </c>
      <c r="M10" s="4">
        <f t="shared" si="12"/>
        <v>1294.3003333333334</v>
      </c>
      <c r="N10" s="4">
        <f t="shared" si="12"/>
        <v>1294.3003333333334</v>
      </c>
      <c r="O10" s="4">
        <f t="shared" si="12"/>
        <v>1294.3003333333334</v>
      </c>
      <c r="P10" s="4">
        <f t="shared" si="12"/>
        <v>1294.3003333333334</v>
      </c>
      <c r="Q10" s="4">
        <f t="shared" si="12"/>
        <v>1294.3003333333334</v>
      </c>
      <c r="R10" s="4">
        <f t="shared" si="12"/>
        <v>1294.3003333333334</v>
      </c>
      <c r="S10" s="4">
        <f t="shared" si="12"/>
        <v>1294.3003333333334</v>
      </c>
      <c r="T10" s="4">
        <f t="shared" si="12"/>
        <v>15531.603999999999</v>
      </c>
      <c r="U10" s="4">
        <f t="shared" si="12"/>
        <v>15531.603999999999</v>
      </c>
      <c r="V10" s="26"/>
      <c r="W10" s="4">
        <f t="shared" ref="W10:AJ10" si="13">W94</f>
        <v>1294.3003333333334</v>
      </c>
      <c r="X10" s="4">
        <f t="shared" si="13"/>
        <v>1294.3003333333334</v>
      </c>
      <c r="Y10" s="4">
        <f t="shared" si="13"/>
        <v>1294.3003333333334</v>
      </c>
      <c r="Z10" s="4">
        <f t="shared" si="13"/>
        <v>1294.3003333333334</v>
      </c>
      <c r="AA10" s="4">
        <f t="shared" si="13"/>
        <v>1294.3003333333334</v>
      </c>
      <c r="AB10" s="4">
        <f t="shared" si="13"/>
        <v>1294.3003333333334</v>
      </c>
      <c r="AC10" s="4">
        <f t="shared" si="13"/>
        <v>1294.3003333333334</v>
      </c>
      <c r="AD10" s="4">
        <f t="shared" si="13"/>
        <v>1294.3003333333334</v>
      </c>
      <c r="AE10" s="4">
        <f t="shared" si="13"/>
        <v>1294.3003333333334</v>
      </c>
      <c r="AF10" s="4">
        <f t="shared" si="13"/>
        <v>1294.3003333333334</v>
      </c>
      <c r="AG10" s="4">
        <f t="shared" si="13"/>
        <v>1294.3003333333334</v>
      </c>
      <c r="AH10" s="4">
        <f t="shared" si="13"/>
        <v>1294.3003333333334</v>
      </c>
      <c r="AI10" s="4">
        <f t="shared" si="13"/>
        <v>15531.603999999999</v>
      </c>
      <c r="AJ10" s="4">
        <f t="shared" si="13"/>
        <v>31063.207999999999</v>
      </c>
    </row>
    <row r="11" spans="2:36" ht="15.75" thickBot="1" x14ac:dyDescent="0.35">
      <c r="B11" s="60"/>
      <c r="C11" s="7" t="s">
        <v>29</v>
      </c>
      <c r="D11" s="8">
        <f>D105</f>
        <v>14357.52</v>
      </c>
      <c r="E11" s="9">
        <v>0.1</v>
      </c>
      <c r="F11" s="10" t="s">
        <v>23</v>
      </c>
      <c r="G11" s="8">
        <f>G105</f>
        <v>0</v>
      </c>
      <c r="H11" s="8">
        <f t="shared" ref="H11:U11" si="14">H105</f>
        <v>119.64600000000002</v>
      </c>
      <c r="I11" s="8">
        <f t="shared" si="14"/>
        <v>119.64600000000002</v>
      </c>
      <c r="J11" s="8">
        <f t="shared" si="14"/>
        <v>119.64600000000002</v>
      </c>
      <c r="K11" s="8">
        <f t="shared" si="14"/>
        <v>119.64600000000002</v>
      </c>
      <c r="L11" s="8">
        <f t="shared" si="14"/>
        <v>119.64600000000002</v>
      </c>
      <c r="M11" s="8">
        <f t="shared" si="14"/>
        <v>119.64600000000002</v>
      </c>
      <c r="N11" s="8">
        <f t="shared" si="14"/>
        <v>119.64600000000002</v>
      </c>
      <c r="O11" s="8">
        <f t="shared" si="14"/>
        <v>119.64600000000002</v>
      </c>
      <c r="P11" s="8">
        <f t="shared" si="14"/>
        <v>119.64600000000002</v>
      </c>
      <c r="Q11" s="8">
        <f t="shared" si="14"/>
        <v>119.64600000000002</v>
      </c>
      <c r="R11" s="8">
        <f t="shared" si="14"/>
        <v>119.64600000000002</v>
      </c>
      <c r="S11" s="8">
        <f t="shared" si="14"/>
        <v>119.64600000000002</v>
      </c>
      <c r="T11" s="8">
        <f t="shared" si="14"/>
        <v>1435.7520000000004</v>
      </c>
      <c r="U11" s="8">
        <f t="shared" si="14"/>
        <v>1435.7520000000004</v>
      </c>
      <c r="V11" s="26"/>
      <c r="W11" s="8">
        <f t="shared" ref="W11:AJ11" si="15">W105</f>
        <v>119.64600000000002</v>
      </c>
      <c r="X11" s="8">
        <f t="shared" si="15"/>
        <v>119.64600000000002</v>
      </c>
      <c r="Y11" s="8">
        <f t="shared" si="15"/>
        <v>119.64600000000002</v>
      </c>
      <c r="Z11" s="8">
        <f t="shared" si="15"/>
        <v>119.64600000000002</v>
      </c>
      <c r="AA11" s="8">
        <f t="shared" si="15"/>
        <v>119.64600000000002</v>
      </c>
      <c r="AB11" s="8">
        <f t="shared" si="15"/>
        <v>119.64600000000002</v>
      </c>
      <c r="AC11" s="8">
        <f t="shared" si="15"/>
        <v>119.64600000000002</v>
      </c>
      <c r="AD11" s="8">
        <f t="shared" si="15"/>
        <v>119.64600000000002</v>
      </c>
      <c r="AE11" s="8">
        <f t="shared" si="15"/>
        <v>119.64600000000002</v>
      </c>
      <c r="AF11" s="8">
        <f t="shared" si="15"/>
        <v>119.64600000000002</v>
      </c>
      <c r="AG11" s="8">
        <f t="shared" si="15"/>
        <v>119.64600000000002</v>
      </c>
      <c r="AH11" s="8">
        <f t="shared" si="15"/>
        <v>119.64600000000002</v>
      </c>
      <c r="AI11" s="8">
        <f t="shared" si="15"/>
        <v>1435.7520000000004</v>
      </c>
      <c r="AJ11" s="8">
        <f t="shared" si="15"/>
        <v>2871.5040000000008</v>
      </c>
    </row>
    <row r="12" spans="2:36" ht="15.75" thickBot="1" x14ac:dyDescent="0.35">
      <c r="B12" s="11"/>
      <c r="C12" s="12" t="s">
        <v>30</v>
      </c>
      <c r="D12" s="13">
        <f>SUM(D4:D11)</f>
        <v>1943437.67</v>
      </c>
      <c r="E12" s="12"/>
      <c r="F12" s="12"/>
      <c r="G12" s="13">
        <f t="shared" ref="G12:U12" si="16">SUM(G4:G11)</f>
        <v>180400</v>
      </c>
      <c r="H12" s="13">
        <f t="shared" si="16"/>
        <v>24349.019499999999</v>
      </c>
      <c r="I12" s="13">
        <f t="shared" si="16"/>
        <v>24349.019499999999</v>
      </c>
      <c r="J12" s="13">
        <f t="shared" si="16"/>
        <v>24349.019499999999</v>
      </c>
      <c r="K12" s="13">
        <f t="shared" si="16"/>
        <v>24349.019499999999</v>
      </c>
      <c r="L12" s="13">
        <f t="shared" si="16"/>
        <v>24349.019499999999</v>
      </c>
      <c r="M12" s="13">
        <f t="shared" si="16"/>
        <v>24349.019499999999</v>
      </c>
      <c r="N12" s="13">
        <f t="shared" si="16"/>
        <v>24349.019499999999</v>
      </c>
      <c r="O12" s="13">
        <f t="shared" si="16"/>
        <v>24349.019499999999</v>
      </c>
      <c r="P12" s="13">
        <f t="shared" si="16"/>
        <v>24349.019499999999</v>
      </c>
      <c r="Q12" s="13">
        <f t="shared" si="16"/>
        <v>24349.019499999999</v>
      </c>
      <c r="R12" s="13">
        <f t="shared" si="16"/>
        <v>24349.019499999999</v>
      </c>
      <c r="S12" s="13">
        <f t="shared" si="16"/>
        <v>24349.019499999999</v>
      </c>
      <c r="T12" s="13">
        <f t="shared" si="16"/>
        <v>292188.23399999994</v>
      </c>
      <c r="U12" s="13">
        <f t="shared" si="16"/>
        <v>472588.23399999994</v>
      </c>
      <c r="V12" s="26"/>
      <c r="W12" s="13">
        <f t="shared" ref="W12:AJ12" si="17">SUM(W4:W11)</f>
        <v>24349.019499999999</v>
      </c>
      <c r="X12" s="13">
        <f t="shared" si="17"/>
        <v>24349.019499999999</v>
      </c>
      <c r="Y12" s="13">
        <f t="shared" si="17"/>
        <v>24349.019499999999</v>
      </c>
      <c r="Z12" s="13">
        <f t="shared" si="17"/>
        <v>24349.019499999999</v>
      </c>
      <c r="AA12" s="13">
        <f t="shared" si="17"/>
        <v>24349.019499999999</v>
      </c>
      <c r="AB12" s="13">
        <f t="shared" si="17"/>
        <v>24349.019499999999</v>
      </c>
      <c r="AC12" s="13">
        <f t="shared" si="17"/>
        <v>24349.019499999999</v>
      </c>
      <c r="AD12" s="13">
        <f t="shared" si="17"/>
        <v>24349.019499999999</v>
      </c>
      <c r="AE12" s="13">
        <f t="shared" si="17"/>
        <v>24349.019499999999</v>
      </c>
      <c r="AF12" s="13">
        <f t="shared" si="17"/>
        <v>24349.019499999999</v>
      </c>
      <c r="AG12" s="13">
        <f t="shared" si="17"/>
        <v>24349.019499999999</v>
      </c>
      <c r="AH12" s="13">
        <f t="shared" si="17"/>
        <v>24349.019499999999</v>
      </c>
      <c r="AI12" s="13">
        <f t="shared" si="17"/>
        <v>292188.23399999994</v>
      </c>
      <c r="AJ12" s="13">
        <f t="shared" si="17"/>
        <v>764776.46799999988</v>
      </c>
    </row>
    <row r="13" spans="2:36" ht="4.5" customHeight="1" x14ac:dyDescent="0.25">
      <c r="B13" s="1"/>
      <c r="D13" s="1"/>
      <c r="V13" s="26"/>
    </row>
    <row r="14" spans="2:36" ht="14.25" thickBot="1" x14ac:dyDescent="0.3">
      <c r="B14" s="2" t="s">
        <v>31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6</v>
      </c>
      <c r="I14" s="2" t="s">
        <v>7</v>
      </c>
      <c r="J14" s="2" t="s">
        <v>8</v>
      </c>
      <c r="K14" s="2" t="s">
        <v>9</v>
      </c>
      <c r="L14" s="2" t="s">
        <v>10</v>
      </c>
      <c r="M14" s="2" t="s">
        <v>11</v>
      </c>
      <c r="N14" s="2" t="s">
        <v>12</v>
      </c>
      <c r="O14" s="2" t="s">
        <v>13</v>
      </c>
      <c r="P14" s="2" t="s">
        <v>14</v>
      </c>
      <c r="Q14" s="2" t="s">
        <v>15</v>
      </c>
      <c r="R14" s="2" t="s">
        <v>16</v>
      </c>
      <c r="S14" s="2" t="s">
        <v>17</v>
      </c>
      <c r="T14" s="2" t="s">
        <v>18</v>
      </c>
      <c r="U14" s="2" t="s">
        <v>19</v>
      </c>
      <c r="V14" s="26"/>
      <c r="W14" s="2" t="s">
        <v>6</v>
      </c>
      <c r="X14" s="2" t="s">
        <v>7</v>
      </c>
      <c r="Y14" s="2" t="s">
        <v>8</v>
      </c>
      <c r="Z14" s="2" t="s">
        <v>9</v>
      </c>
      <c r="AA14" s="2" t="s">
        <v>10</v>
      </c>
      <c r="AB14" s="2" t="s">
        <v>11</v>
      </c>
      <c r="AC14" s="2" t="s">
        <v>12</v>
      </c>
      <c r="AD14" s="2" t="s">
        <v>13</v>
      </c>
      <c r="AE14" s="2" t="s">
        <v>14</v>
      </c>
      <c r="AF14" s="2" t="s">
        <v>15</v>
      </c>
      <c r="AG14" s="2" t="s">
        <v>16</v>
      </c>
      <c r="AH14" s="2" t="s">
        <v>17</v>
      </c>
      <c r="AI14" s="2" t="s">
        <v>18</v>
      </c>
      <c r="AJ14" s="2" t="s">
        <v>19</v>
      </c>
    </row>
    <row r="15" spans="2:36" ht="14.25" thickBot="1" x14ac:dyDescent="0.3">
      <c r="B15" s="14"/>
      <c r="C15" s="14" t="s">
        <v>20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26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</row>
    <row r="16" spans="2:36" ht="15" x14ac:dyDescent="0.3">
      <c r="B16" s="15"/>
      <c r="C16" s="16" t="s">
        <v>38</v>
      </c>
      <c r="D16" s="17">
        <v>455000</v>
      </c>
      <c r="E16" s="18">
        <v>0.2</v>
      </c>
      <c r="F16" s="19" t="s">
        <v>21</v>
      </c>
      <c r="G16" s="20">
        <v>91000</v>
      </c>
      <c r="H16" s="20">
        <f>(D16*E16)/12</f>
        <v>7583.333333333333</v>
      </c>
      <c r="I16" s="20">
        <f t="shared" ref="I16:S16" si="18">H16</f>
        <v>7583.333333333333</v>
      </c>
      <c r="J16" s="20">
        <f t="shared" si="18"/>
        <v>7583.333333333333</v>
      </c>
      <c r="K16" s="20">
        <f t="shared" si="18"/>
        <v>7583.333333333333</v>
      </c>
      <c r="L16" s="20">
        <f t="shared" si="18"/>
        <v>7583.333333333333</v>
      </c>
      <c r="M16" s="20">
        <f t="shared" si="18"/>
        <v>7583.333333333333</v>
      </c>
      <c r="N16" s="20">
        <f t="shared" si="18"/>
        <v>7583.333333333333</v>
      </c>
      <c r="O16" s="20">
        <f t="shared" si="18"/>
        <v>7583.333333333333</v>
      </c>
      <c r="P16" s="20">
        <f t="shared" si="18"/>
        <v>7583.333333333333</v>
      </c>
      <c r="Q16" s="20">
        <f t="shared" si="18"/>
        <v>7583.333333333333</v>
      </c>
      <c r="R16" s="20">
        <f t="shared" si="18"/>
        <v>7583.333333333333</v>
      </c>
      <c r="S16" s="20">
        <f t="shared" si="18"/>
        <v>7583.333333333333</v>
      </c>
      <c r="T16" s="21">
        <f>SUM(H16:S16)</f>
        <v>90999.999999999985</v>
      </c>
      <c r="U16" s="4">
        <f>G16+T16</f>
        <v>182000</v>
      </c>
      <c r="V16" s="26"/>
      <c r="W16" s="20">
        <f>S16</f>
        <v>7583.333333333333</v>
      </c>
      <c r="X16" s="20">
        <f>W16</f>
        <v>7583.333333333333</v>
      </c>
      <c r="Y16" s="20">
        <f t="shared" ref="Y16:AH16" si="19">X16</f>
        <v>7583.333333333333</v>
      </c>
      <c r="Z16" s="20">
        <f t="shared" si="19"/>
        <v>7583.333333333333</v>
      </c>
      <c r="AA16" s="20">
        <f t="shared" si="19"/>
        <v>7583.333333333333</v>
      </c>
      <c r="AB16" s="20">
        <f t="shared" si="19"/>
        <v>7583.333333333333</v>
      </c>
      <c r="AC16" s="20">
        <f t="shared" si="19"/>
        <v>7583.333333333333</v>
      </c>
      <c r="AD16" s="20">
        <f t="shared" si="19"/>
        <v>7583.333333333333</v>
      </c>
      <c r="AE16" s="20">
        <f t="shared" si="19"/>
        <v>7583.333333333333</v>
      </c>
      <c r="AF16" s="20">
        <f t="shared" si="19"/>
        <v>7583.333333333333</v>
      </c>
      <c r="AG16" s="20">
        <f t="shared" si="19"/>
        <v>7583.333333333333</v>
      </c>
      <c r="AH16" s="20">
        <f t="shared" si="19"/>
        <v>7583.333333333333</v>
      </c>
      <c r="AI16" s="21">
        <f>SUM(W16:AH16)</f>
        <v>90999.999999999985</v>
      </c>
      <c r="AJ16" s="4">
        <f>U16+AI16</f>
        <v>273000</v>
      </c>
    </row>
    <row r="17" spans="2:36" ht="15" x14ac:dyDescent="0.3">
      <c r="B17" s="15"/>
      <c r="C17" s="16" t="s">
        <v>39</v>
      </c>
      <c r="D17" s="17">
        <v>322000</v>
      </c>
      <c r="E17" s="18">
        <v>0.2</v>
      </c>
      <c r="F17" s="19" t="s">
        <v>21</v>
      </c>
      <c r="G17" s="20">
        <v>64400</v>
      </c>
      <c r="H17" s="20">
        <f>(D17*E17)/12</f>
        <v>5366.666666666667</v>
      </c>
      <c r="I17" s="20">
        <f t="shared" ref="I17:S17" si="20">H17</f>
        <v>5366.666666666667</v>
      </c>
      <c r="J17" s="20">
        <f t="shared" si="20"/>
        <v>5366.666666666667</v>
      </c>
      <c r="K17" s="20">
        <f t="shared" si="20"/>
        <v>5366.666666666667</v>
      </c>
      <c r="L17" s="20">
        <f t="shared" si="20"/>
        <v>5366.666666666667</v>
      </c>
      <c r="M17" s="20">
        <f t="shared" si="20"/>
        <v>5366.666666666667</v>
      </c>
      <c r="N17" s="20">
        <f t="shared" si="20"/>
        <v>5366.666666666667</v>
      </c>
      <c r="O17" s="20">
        <f t="shared" si="20"/>
        <v>5366.666666666667</v>
      </c>
      <c r="P17" s="20">
        <f t="shared" si="20"/>
        <v>5366.666666666667</v>
      </c>
      <c r="Q17" s="20">
        <f t="shared" si="20"/>
        <v>5366.666666666667</v>
      </c>
      <c r="R17" s="20">
        <f t="shared" si="20"/>
        <v>5366.666666666667</v>
      </c>
      <c r="S17" s="20">
        <f t="shared" si="20"/>
        <v>5366.666666666667</v>
      </c>
      <c r="T17" s="21">
        <f t="shared" ref="T17:T18" si="21">SUM(H17:S17)</f>
        <v>64399.999999999993</v>
      </c>
      <c r="U17" s="4">
        <f t="shared" ref="U17:U18" si="22">G17+T17</f>
        <v>128800</v>
      </c>
      <c r="V17" s="26"/>
      <c r="W17" s="20">
        <f t="shared" ref="W17:W19" si="23">S17</f>
        <v>5366.666666666667</v>
      </c>
      <c r="X17" s="20">
        <f t="shared" ref="X17:AH17" si="24">W17</f>
        <v>5366.666666666667</v>
      </c>
      <c r="Y17" s="20">
        <f t="shared" si="24"/>
        <v>5366.666666666667</v>
      </c>
      <c r="Z17" s="20">
        <f t="shared" si="24"/>
        <v>5366.666666666667</v>
      </c>
      <c r="AA17" s="20">
        <f t="shared" si="24"/>
        <v>5366.666666666667</v>
      </c>
      <c r="AB17" s="20">
        <f t="shared" si="24"/>
        <v>5366.666666666667</v>
      </c>
      <c r="AC17" s="20">
        <f t="shared" si="24"/>
        <v>5366.666666666667</v>
      </c>
      <c r="AD17" s="20">
        <f t="shared" si="24"/>
        <v>5366.666666666667</v>
      </c>
      <c r="AE17" s="20">
        <f t="shared" si="24"/>
        <v>5366.666666666667</v>
      </c>
      <c r="AF17" s="20">
        <f t="shared" si="24"/>
        <v>5366.666666666667</v>
      </c>
      <c r="AG17" s="20">
        <f t="shared" si="24"/>
        <v>5366.666666666667</v>
      </c>
      <c r="AH17" s="20">
        <f t="shared" si="24"/>
        <v>5366.666666666667</v>
      </c>
      <c r="AI17" s="21">
        <f t="shared" ref="AI17:AI19" si="25">SUM(W17:AH17)</f>
        <v>64399.999999999993</v>
      </c>
      <c r="AJ17" s="4">
        <f t="shared" ref="AJ17:AJ19" si="26">U17+AI17</f>
        <v>193200</v>
      </c>
    </row>
    <row r="18" spans="2:36" ht="15" x14ac:dyDescent="0.3">
      <c r="B18" s="15"/>
      <c r="C18" s="16" t="s">
        <v>40</v>
      </c>
      <c r="D18" s="17">
        <v>125000</v>
      </c>
      <c r="E18" s="18">
        <v>0.2</v>
      </c>
      <c r="F18" s="19" t="s">
        <v>21</v>
      </c>
      <c r="G18" s="20">
        <v>25000</v>
      </c>
      <c r="H18" s="20">
        <f>(D18*E18)/12</f>
        <v>2083.3333333333335</v>
      </c>
      <c r="I18" s="20">
        <f t="shared" ref="I18:S18" si="27">H18</f>
        <v>2083.3333333333335</v>
      </c>
      <c r="J18" s="20">
        <f t="shared" si="27"/>
        <v>2083.3333333333335</v>
      </c>
      <c r="K18" s="20">
        <f t="shared" si="27"/>
        <v>2083.3333333333335</v>
      </c>
      <c r="L18" s="20">
        <f t="shared" si="27"/>
        <v>2083.3333333333335</v>
      </c>
      <c r="M18" s="20">
        <f t="shared" si="27"/>
        <v>2083.3333333333335</v>
      </c>
      <c r="N18" s="20">
        <f t="shared" si="27"/>
        <v>2083.3333333333335</v>
      </c>
      <c r="O18" s="20">
        <f t="shared" si="27"/>
        <v>2083.3333333333335</v>
      </c>
      <c r="P18" s="20">
        <f t="shared" si="27"/>
        <v>2083.3333333333335</v>
      </c>
      <c r="Q18" s="20">
        <f t="shared" si="27"/>
        <v>2083.3333333333335</v>
      </c>
      <c r="R18" s="20">
        <f t="shared" si="27"/>
        <v>2083.3333333333335</v>
      </c>
      <c r="S18" s="20">
        <f t="shared" si="27"/>
        <v>2083.3333333333335</v>
      </c>
      <c r="T18" s="21">
        <f t="shared" si="21"/>
        <v>24999.999999999996</v>
      </c>
      <c r="U18" s="4">
        <f t="shared" si="22"/>
        <v>50000</v>
      </c>
      <c r="V18" s="26"/>
      <c r="W18" s="20">
        <f t="shared" si="23"/>
        <v>2083.3333333333335</v>
      </c>
      <c r="X18" s="20">
        <f t="shared" ref="X18:AH18" si="28">W18</f>
        <v>2083.3333333333335</v>
      </c>
      <c r="Y18" s="20">
        <f t="shared" si="28"/>
        <v>2083.3333333333335</v>
      </c>
      <c r="Z18" s="20">
        <f t="shared" si="28"/>
        <v>2083.3333333333335</v>
      </c>
      <c r="AA18" s="20">
        <f t="shared" si="28"/>
        <v>2083.3333333333335</v>
      </c>
      <c r="AB18" s="20">
        <f t="shared" si="28"/>
        <v>2083.3333333333335</v>
      </c>
      <c r="AC18" s="20">
        <f t="shared" si="28"/>
        <v>2083.3333333333335</v>
      </c>
      <c r="AD18" s="20">
        <f t="shared" si="28"/>
        <v>2083.3333333333335</v>
      </c>
      <c r="AE18" s="20">
        <f t="shared" si="28"/>
        <v>2083.3333333333335</v>
      </c>
      <c r="AF18" s="20">
        <f t="shared" si="28"/>
        <v>2083.3333333333335</v>
      </c>
      <c r="AG18" s="20">
        <f t="shared" si="28"/>
        <v>2083.3333333333335</v>
      </c>
      <c r="AH18" s="20">
        <f t="shared" si="28"/>
        <v>2083.3333333333335</v>
      </c>
      <c r="AI18" s="21">
        <f t="shared" si="25"/>
        <v>24999.999999999996</v>
      </c>
      <c r="AJ18" s="4">
        <f t="shared" si="26"/>
        <v>75000</v>
      </c>
    </row>
    <row r="19" spans="2:36" ht="15.75" thickBot="1" x14ac:dyDescent="0.35">
      <c r="B19" s="15"/>
      <c r="C19" s="16" t="s">
        <v>41</v>
      </c>
      <c r="D19" s="22">
        <v>25000</v>
      </c>
      <c r="E19" s="18">
        <v>0.2</v>
      </c>
      <c r="F19" s="19" t="s">
        <v>21</v>
      </c>
      <c r="G19" s="20">
        <v>0</v>
      </c>
      <c r="H19" s="20">
        <f>(D19*E19)/12</f>
        <v>416.66666666666669</v>
      </c>
      <c r="I19" s="20">
        <f t="shared" ref="I19:S19" si="29">H19</f>
        <v>416.66666666666669</v>
      </c>
      <c r="J19" s="20">
        <f t="shared" si="29"/>
        <v>416.66666666666669</v>
      </c>
      <c r="K19" s="20">
        <f t="shared" si="29"/>
        <v>416.66666666666669</v>
      </c>
      <c r="L19" s="20">
        <f t="shared" si="29"/>
        <v>416.66666666666669</v>
      </c>
      <c r="M19" s="20">
        <f t="shared" si="29"/>
        <v>416.66666666666669</v>
      </c>
      <c r="N19" s="20">
        <f t="shared" si="29"/>
        <v>416.66666666666669</v>
      </c>
      <c r="O19" s="20">
        <f t="shared" si="29"/>
        <v>416.66666666666669</v>
      </c>
      <c r="P19" s="20">
        <f t="shared" si="29"/>
        <v>416.66666666666669</v>
      </c>
      <c r="Q19" s="20">
        <f t="shared" si="29"/>
        <v>416.66666666666669</v>
      </c>
      <c r="R19" s="20">
        <f t="shared" si="29"/>
        <v>416.66666666666669</v>
      </c>
      <c r="S19" s="20">
        <f t="shared" si="29"/>
        <v>416.66666666666669</v>
      </c>
      <c r="T19" s="21">
        <f>SUM(H19:S19)</f>
        <v>5000</v>
      </c>
      <c r="U19" s="4">
        <f>G19+T19</f>
        <v>5000</v>
      </c>
      <c r="V19" s="26"/>
      <c r="W19" s="20">
        <f t="shared" si="23"/>
        <v>416.66666666666669</v>
      </c>
      <c r="X19" s="20">
        <f t="shared" ref="X19:AH19" si="30">W19</f>
        <v>416.66666666666669</v>
      </c>
      <c r="Y19" s="20">
        <f t="shared" si="30"/>
        <v>416.66666666666669</v>
      </c>
      <c r="Z19" s="20">
        <f t="shared" si="30"/>
        <v>416.66666666666669</v>
      </c>
      <c r="AA19" s="20">
        <f t="shared" si="30"/>
        <v>416.66666666666669</v>
      </c>
      <c r="AB19" s="20">
        <f t="shared" si="30"/>
        <v>416.66666666666669</v>
      </c>
      <c r="AC19" s="20">
        <f t="shared" si="30"/>
        <v>416.66666666666669</v>
      </c>
      <c r="AD19" s="20">
        <f t="shared" si="30"/>
        <v>416.66666666666669</v>
      </c>
      <c r="AE19" s="20">
        <f t="shared" si="30"/>
        <v>416.66666666666669</v>
      </c>
      <c r="AF19" s="20">
        <f t="shared" si="30"/>
        <v>416.66666666666669</v>
      </c>
      <c r="AG19" s="20">
        <f t="shared" si="30"/>
        <v>416.66666666666669</v>
      </c>
      <c r="AH19" s="20">
        <f t="shared" si="30"/>
        <v>416.66666666666669</v>
      </c>
      <c r="AI19" s="21">
        <f t="shared" si="25"/>
        <v>5000</v>
      </c>
      <c r="AJ19" s="4">
        <f t="shared" si="26"/>
        <v>10000</v>
      </c>
    </row>
    <row r="20" spans="2:36" ht="15.75" thickBot="1" x14ac:dyDescent="0.35">
      <c r="B20" s="23" t="s">
        <v>18</v>
      </c>
      <c r="C20" s="12" t="str">
        <f>C15</f>
        <v>Brevet et marque</v>
      </c>
      <c r="D20" s="13">
        <f>SUM(D16:D19)</f>
        <v>927000</v>
      </c>
      <c r="E20" s="12"/>
      <c r="F20" s="12"/>
      <c r="G20" s="13">
        <f t="shared" ref="G20:U20" si="31">SUM(G16:G19)</f>
        <v>180400</v>
      </c>
      <c r="H20" s="13">
        <f t="shared" si="31"/>
        <v>15450</v>
      </c>
      <c r="I20" s="13">
        <f t="shared" si="31"/>
        <v>15450</v>
      </c>
      <c r="J20" s="13">
        <f t="shared" si="31"/>
        <v>15450</v>
      </c>
      <c r="K20" s="13">
        <f t="shared" si="31"/>
        <v>15450</v>
      </c>
      <c r="L20" s="13">
        <f t="shared" si="31"/>
        <v>15450</v>
      </c>
      <c r="M20" s="13">
        <f t="shared" si="31"/>
        <v>15450</v>
      </c>
      <c r="N20" s="13">
        <f t="shared" si="31"/>
        <v>15450</v>
      </c>
      <c r="O20" s="13">
        <f t="shared" si="31"/>
        <v>15450</v>
      </c>
      <c r="P20" s="13">
        <f t="shared" si="31"/>
        <v>15450</v>
      </c>
      <c r="Q20" s="13">
        <f t="shared" si="31"/>
        <v>15450</v>
      </c>
      <c r="R20" s="13">
        <f t="shared" si="31"/>
        <v>15450</v>
      </c>
      <c r="S20" s="13">
        <f t="shared" si="31"/>
        <v>15450</v>
      </c>
      <c r="T20" s="13">
        <f t="shared" si="31"/>
        <v>185399.99999999997</v>
      </c>
      <c r="U20" s="13">
        <f t="shared" si="31"/>
        <v>365800</v>
      </c>
      <c r="V20" s="26"/>
      <c r="W20" s="13">
        <f t="shared" ref="W20:AJ20" si="32">SUM(W16:W19)</f>
        <v>15450</v>
      </c>
      <c r="X20" s="13">
        <f t="shared" si="32"/>
        <v>15450</v>
      </c>
      <c r="Y20" s="13">
        <f t="shared" si="32"/>
        <v>15450</v>
      </c>
      <c r="Z20" s="13">
        <f t="shared" si="32"/>
        <v>15450</v>
      </c>
      <c r="AA20" s="13">
        <f t="shared" si="32"/>
        <v>15450</v>
      </c>
      <c r="AB20" s="13">
        <f t="shared" si="32"/>
        <v>15450</v>
      </c>
      <c r="AC20" s="13">
        <f t="shared" si="32"/>
        <v>15450</v>
      </c>
      <c r="AD20" s="13">
        <f t="shared" si="32"/>
        <v>15450</v>
      </c>
      <c r="AE20" s="13">
        <f t="shared" si="32"/>
        <v>15450</v>
      </c>
      <c r="AF20" s="13">
        <f t="shared" si="32"/>
        <v>15450</v>
      </c>
      <c r="AG20" s="13">
        <f t="shared" si="32"/>
        <v>15450</v>
      </c>
      <c r="AH20" s="13">
        <f t="shared" si="32"/>
        <v>15450</v>
      </c>
      <c r="AI20" s="13">
        <f t="shared" si="32"/>
        <v>185399.99999999997</v>
      </c>
      <c r="AJ20" s="13">
        <f t="shared" si="32"/>
        <v>551200</v>
      </c>
    </row>
    <row r="21" spans="2:36" ht="2.25" customHeight="1" thickBot="1" x14ac:dyDescent="0.3">
      <c r="V21" s="26"/>
    </row>
    <row r="22" spans="2:36" ht="14.25" thickBot="1" x14ac:dyDescent="0.3">
      <c r="B22" s="14"/>
      <c r="C22" s="14" t="s">
        <v>22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26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2:36" ht="15" customHeight="1" x14ac:dyDescent="0.3">
      <c r="B23" s="15"/>
      <c r="C23" s="16" t="s">
        <v>38</v>
      </c>
      <c r="D23" s="17">
        <v>534000</v>
      </c>
      <c r="E23" s="18">
        <v>0.1</v>
      </c>
      <c r="F23" s="19" t="s">
        <v>23</v>
      </c>
      <c r="G23" s="20"/>
      <c r="H23" s="20">
        <f t="shared" ref="H23:H35" si="33">(D23*E23)/12</f>
        <v>4450</v>
      </c>
      <c r="I23" s="20">
        <f t="shared" ref="I23:S23" si="34">H23</f>
        <v>4450</v>
      </c>
      <c r="J23" s="20">
        <f t="shared" si="34"/>
        <v>4450</v>
      </c>
      <c r="K23" s="20">
        <f t="shared" si="34"/>
        <v>4450</v>
      </c>
      <c r="L23" s="20">
        <f t="shared" si="34"/>
        <v>4450</v>
      </c>
      <c r="M23" s="20">
        <f t="shared" si="34"/>
        <v>4450</v>
      </c>
      <c r="N23" s="20">
        <f t="shared" si="34"/>
        <v>4450</v>
      </c>
      <c r="O23" s="20">
        <f t="shared" si="34"/>
        <v>4450</v>
      </c>
      <c r="P23" s="20">
        <f t="shared" si="34"/>
        <v>4450</v>
      </c>
      <c r="Q23" s="20">
        <f t="shared" si="34"/>
        <v>4450</v>
      </c>
      <c r="R23" s="20">
        <f t="shared" si="34"/>
        <v>4450</v>
      </c>
      <c r="S23" s="20">
        <f t="shared" si="34"/>
        <v>4450</v>
      </c>
      <c r="T23" s="21">
        <f t="shared" ref="T23:T24" si="35">SUM(H23:S23)</f>
        <v>53400</v>
      </c>
      <c r="U23" s="4">
        <f t="shared" ref="U23:U24" si="36">G23+T23</f>
        <v>53400</v>
      </c>
      <c r="V23" s="26"/>
      <c r="W23" s="20">
        <f t="shared" ref="W23:W35" si="37">S23</f>
        <v>4450</v>
      </c>
      <c r="X23" s="20">
        <f t="shared" ref="X23:AH23" si="38">W23</f>
        <v>4450</v>
      </c>
      <c r="Y23" s="20">
        <f t="shared" si="38"/>
        <v>4450</v>
      </c>
      <c r="Z23" s="20">
        <f t="shared" si="38"/>
        <v>4450</v>
      </c>
      <c r="AA23" s="20">
        <f t="shared" si="38"/>
        <v>4450</v>
      </c>
      <c r="AB23" s="20">
        <f t="shared" si="38"/>
        <v>4450</v>
      </c>
      <c r="AC23" s="20">
        <f t="shared" si="38"/>
        <v>4450</v>
      </c>
      <c r="AD23" s="20">
        <f t="shared" si="38"/>
        <v>4450</v>
      </c>
      <c r="AE23" s="20">
        <f t="shared" si="38"/>
        <v>4450</v>
      </c>
      <c r="AF23" s="20">
        <f t="shared" si="38"/>
        <v>4450</v>
      </c>
      <c r="AG23" s="20">
        <f t="shared" si="38"/>
        <v>4450</v>
      </c>
      <c r="AH23" s="20">
        <f t="shared" si="38"/>
        <v>4450</v>
      </c>
      <c r="AI23" s="21">
        <f t="shared" ref="AI23:AI35" si="39">SUM(W23:AH23)</f>
        <v>53400</v>
      </c>
      <c r="AJ23" s="4">
        <f t="shared" ref="AJ23:AJ35" si="40">U23+AI23</f>
        <v>106800</v>
      </c>
    </row>
    <row r="24" spans="2:36" ht="15" customHeight="1" x14ac:dyDescent="0.3">
      <c r="B24" s="15"/>
      <c r="C24" s="16" t="s">
        <v>39</v>
      </c>
      <c r="D24" s="17">
        <v>46568.65</v>
      </c>
      <c r="E24" s="18">
        <v>0.1</v>
      </c>
      <c r="F24" s="19" t="s">
        <v>23</v>
      </c>
      <c r="G24" s="20"/>
      <c r="H24" s="20">
        <f t="shared" si="33"/>
        <v>388.07208333333341</v>
      </c>
      <c r="I24" s="20">
        <f t="shared" ref="I24:S24" si="41">H24</f>
        <v>388.07208333333341</v>
      </c>
      <c r="J24" s="20">
        <f t="shared" si="41"/>
        <v>388.07208333333341</v>
      </c>
      <c r="K24" s="20">
        <f t="shared" si="41"/>
        <v>388.07208333333341</v>
      </c>
      <c r="L24" s="20">
        <f t="shared" si="41"/>
        <v>388.07208333333341</v>
      </c>
      <c r="M24" s="20">
        <f t="shared" si="41"/>
        <v>388.07208333333341</v>
      </c>
      <c r="N24" s="20">
        <f t="shared" si="41"/>
        <v>388.07208333333341</v>
      </c>
      <c r="O24" s="20">
        <f t="shared" si="41"/>
        <v>388.07208333333341</v>
      </c>
      <c r="P24" s="20">
        <f t="shared" si="41"/>
        <v>388.07208333333341</v>
      </c>
      <c r="Q24" s="20">
        <f t="shared" si="41"/>
        <v>388.07208333333341</v>
      </c>
      <c r="R24" s="20">
        <f t="shared" si="41"/>
        <v>388.07208333333341</v>
      </c>
      <c r="S24" s="20">
        <f t="shared" si="41"/>
        <v>388.07208333333341</v>
      </c>
      <c r="T24" s="21">
        <f t="shared" si="35"/>
        <v>4656.8650000000007</v>
      </c>
      <c r="U24" s="4">
        <f t="shared" si="36"/>
        <v>4656.8650000000007</v>
      </c>
      <c r="V24" s="26"/>
      <c r="W24" s="20">
        <f t="shared" si="37"/>
        <v>388.07208333333341</v>
      </c>
      <c r="X24" s="20">
        <f t="shared" ref="X24:AH24" si="42">W24</f>
        <v>388.07208333333341</v>
      </c>
      <c r="Y24" s="20">
        <f t="shared" si="42"/>
        <v>388.07208333333341</v>
      </c>
      <c r="Z24" s="20">
        <f t="shared" si="42"/>
        <v>388.07208333333341</v>
      </c>
      <c r="AA24" s="20">
        <f t="shared" si="42"/>
        <v>388.07208333333341</v>
      </c>
      <c r="AB24" s="20">
        <f t="shared" si="42"/>
        <v>388.07208333333341</v>
      </c>
      <c r="AC24" s="20">
        <f t="shared" si="42"/>
        <v>388.07208333333341</v>
      </c>
      <c r="AD24" s="20">
        <f t="shared" si="42"/>
        <v>388.07208333333341</v>
      </c>
      <c r="AE24" s="20">
        <f t="shared" si="42"/>
        <v>388.07208333333341</v>
      </c>
      <c r="AF24" s="20">
        <f t="shared" si="42"/>
        <v>388.07208333333341</v>
      </c>
      <c r="AG24" s="20">
        <f t="shared" si="42"/>
        <v>388.07208333333341</v>
      </c>
      <c r="AH24" s="20">
        <f t="shared" si="42"/>
        <v>388.07208333333341</v>
      </c>
      <c r="AI24" s="21">
        <f t="shared" si="39"/>
        <v>4656.8650000000007</v>
      </c>
      <c r="AJ24" s="4">
        <f t="shared" si="40"/>
        <v>9313.7300000000014</v>
      </c>
    </row>
    <row r="25" spans="2:36" ht="15" x14ac:dyDescent="0.3">
      <c r="B25" s="15"/>
      <c r="C25" s="16" t="s">
        <v>40</v>
      </c>
      <c r="D25" s="17">
        <v>18019.5</v>
      </c>
      <c r="E25" s="18">
        <v>0.1</v>
      </c>
      <c r="F25" s="19" t="s">
        <v>32</v>
      </c>
      <c r="G25" s="20"/>
      <c r="H25" s="20">
        <f t="shared" si="33"/>
        <v>150.16249999999999</v>
      </c>
      <c r="I25" s="20">
        <f t="shared" ref="I25:S25" si="43">H25</f>
        <v>150.16249999999999</v>
      </c>
      <c r="J25" s="20">
        <f t="shared" si="43"/>
        <v>150.16249999999999</v>
      </c>
      <c r="K25" s="20">
        <f t="shared" si="43"/>
        <v>150.16249999999999</v>
      </c>
      <c r="L25" s="20">
        <f t="shared" si="43"/>
        <v>150.16249999999999</v>
      </c>
      <c r="M25" s="20">
        <f t="shared" si="43"/>
        <v>150.16249999999999</v>
      </c>
      <c r="N25" s="20">
        <f t="shared" si="43"/>
        <v>150.16249999999999</v>
      </c>
      <c r="O25" s="20">
        <f t="shared" si="43"/>
        <v>150.16249999999999</v>
      </c>
      <c r="P25" s="20">
        <f t="shared" si="43"/>
        <v>150.16249999999999</v>
      </c>
      <c r="Q25" s="20">
        <f t="shared" si="43"/>
        <v>150.16249999999999</v>
      </c>
      <c r="R25" s="20">
        <f t="shared" si="43"/>
        <v>150.16249999999999</v>
      </c>
      <c r="S25" s="20">
        <f t="shared" si="43"/>
        <v>150.16249999999999</v>
      </c>
      <c r="T25" s="21">
        <f t="shared" ref="T25:T35" si="44">SUM(H25:S25)</f>
        <v>1801.9499999999996</v>
      </c>
      <c r="U25" s="4">
        <f t="shared" ref="U25:U35" si="45">G25+T25</f>
        <v>1801.9499999999996</v>
      </c>
      <c r="V25" s="26"/>
      <c r="W25" s="20">
        <f t="shared" si="37"/>
        <v>150.16249999999999</v>
      </c>
      <c r="X25" s="20">
        <f t="shared" ref="X25:AH25" si="46">W25</f>
        <v>150.16249999999999</v>
      </c>
      <c r="Y25" s="20">
        <f t="shared" si="46"/>
        <v>150.16249999999999</v>
      </c>
      <c r="Z25" s="20">
        <f t="shared" si="46"/>
        <v>150.16249999999999</v>
      </c>
      <c r="AA25" s="20">
        <f t="shared" si="46"/>
        <v>150.16249999999999</v>
      </c>
      <c r="AB25" s="20">
        <f t="shared" si="46"/>
        <v>150.16249999999999</v>
      </c>
      <c r="AC25" s="20">
        <f t="shared" si="46"/>
        <v>150.16249999999999</v>
      </c>
      <c r="AD25" s="20">
        <f t="shared" si="46"/>
        <v>150.16249999999999</v>
      </c>
      <c r="AE25" s="20">
        <f t="shared" si="46"/>
        <v>150.16249999999999</v>
      </c>
      <c r="AF25" s="20">
        <f t="shared" si="46"/>
        <v>150.16249999999999</v>
      </c>
      <c r="AG25" s="20">
        <f t="shared" si="46"/>
        <v>150.16249999999999</v>
      </c>
      <c r="AH25" s="20">
        <f t="shared" si="46"/>
        <v>150.16249999999999</v>
      </c>
      <c r="AI25" s="21">
        <f t="shared" si="39"/>
        <v>1801.9499999999996</v>
      </c>
      <c r="AJ25" s="4">
        <f t="shared" si="40"/>
        <v>3603.8999999999992</v>
      </c>
    </row>
    <row r="26" spans="2:36" ht="15" x14ac:dyDescent="0.3">
      <c r="B26" s="15"/>
      <c r="C26" s="16" t="s">
        <v>41</v>
      </c>
      <c r="D26" s="17">
        <v>17704.32</v>
      </c>
      <c r="E26" s="18">
        <v>0.1</v>
      </c>
      <c r="F26" s="19" t="s">
        <v>32</v>
      </c>
      <c r="G26" s="20"/>
      <c r="H26" s="20">
        <f t="shared" si="33"/>
        <v>147.536</v>
      </c>
      <c r="I26" s="20">
        <f t="shared" ref="I26:S26" si="47">H26</f>
        <v>147.536</v>
      </c>
      <c r="J26" s="20">
        <f t="shared" si="47"/>
        <v>147.536</v>
      </c>
      <c r="K26" s="20">
        <f t="shared" si="47"/>
        <v>147.536</v>
      </c>
      <c r="L26" s="20">
        <f t="shared" si="47"/>
        <v>147.536</v>
      </c>
      <c r="M26" s="20">
        <f t="shared" si="47"/>
        <v>147.536</v>
      </c>
      <c r="N26" s="20">
        <f t="shared" si="47"/>
        <v>147.536</v>
      </c>
      <c r="O26" s="20">
        <f t="shared" si="47"/>
        <v>147.536</v>
      </c>
      <c r="P26" s="20">
        <f t="shared" si="47"/>
        <v>147.536</v>
      </c>
      <c r="Q26" s="20">
        <f t="shared" si="47"/>
        <v>147.536</v>
      </c>
      <c r="R26" s="20">
        <f t="shared" si="47"/>
        <v>147.536</v>
      </c>
      <c r="S26" s="20">
        <f t="shared" si="47"/>
        <v>147.536</v>
      </c>
      <c r="T26" s="21">
        <f t="shared" si="44"/>
        <v>1770.4320000000005</v>
      </c>
      <c r="U26" s="4">
        <f t="shared" si="45"/>
        <v>1770.4320000000005</v>
      </c>
      <c r="V26" s="26"/>
      <c r="W26" s="20">
        <f t="shared" si="37"/>
        <v>147.536</v>
      </c>
      <c r="X26" s="20">
        <f t="shared" ref="X26:AH26" si="48">W26</f>
        <v>147.536</v>
      </c>
      <c r="Y26" s="20">
        <f t="shared" si="48"/>
        <v>147.536</v>
      </c>
      <c r="Z26" s="20">
        <f t="shared" si="48"/>
        <v>147.536</v>
      </c>
      <c r="AA26" s="20">
        <f t="shared" si="48"/>
        <v>147.536</v>
      </c>
      <c r="AB26" s="20">
        <f t="shared" si="48"/>
        <v>147.536</v>
      </c>
      <c r="AC26" s="20">
        <f t="shared" si="48"/>
        <v>147.536</v>
      </c>
      <c r="AD26" s="20">
        <f t="shared" si="48"/>
        <v>147.536</v>
      </c>
      <c r="AE26" s="20">
        <f t="shared" si="48"/>
        <v>147.536</v>
      </c>
      <c r="AF26" s="20">
        <f t="shared" si="48"/>
        <v>147.536</v>
      </c>
      <c r="AG26" s="20">
        <f t="shared" si="48"/>
        <v>147.536</v>
      </c>
      <c r="AH26" s="20">
        <f t="shared" si="48"/>
        <v>147.536</v>
      </c>
      <c r="AI26" s="21">
        <f t="shared" si="39"/>
        <v>1770.4320000000005</v>
      </c>
      <c r="AJ26" s="4">
        <f t="shared" si="40"/>
        <v>3540.8640000000009</v>
      </c>
    </row>
    <row r="27" spans="2:36" ht="15" x14ac:dyDescent="0.3">
      <c r="B27" s="15"/>
      <c r="C27" s="16" t="s">
        <v>42</v>
      </c>
      <c r="D27" s="17">
        <v>2699.2</v>
      </c>
      <c r="E27" s="18">
        <v>0.1</v>
      </c>
      <c r="F27" s="19" t="s">
        <v>32</v>
      </c>
      <c r="G27" s="20"/>
      <c r="H27" s="20">
        <f t="shared" si="33"/>
        <v>22.493333333333336</v>
      </c>
      <c r="I27" s="20">
        <f t="shared" ref="I27:S27" si="49">H27</f>
        <v>22.493333333333336</v>
      </c>
      <c r="J27" s="20">
        <f t="shared" si="49"/>
        <v>22.493333333333336</v>
      </c>
      <c r="K27" s="20">
        <f t="shared" si="49"/>
        <v>22.493333333333336</v>
      </c>
      <c r="L27" s="20">
        <f t="shared" si="49"/>
        <v>22.493333333333336</v>
      </c>
      <c r="M27" s="20">
        <f t="shared" si="49"/>
        <v>22.493333333333336</v>
      </c>
      <c r="N27" s="20">
        <f t="shared" si="49"/>
        <v>22.493333333333336</v>
      </c>
      <c r="O27" s="20">
        <f t="shared" si="49"/>
        <v>22.493333333333336</v>
      </c>
      <c r="P27" s="20">
        <f t="shared" si="49"/>
        <v>22.493333333333336</v>
      </c>
      <c r="Q27" s="20">
        <f t="shared" si="49"/>
        <v>22.493333333333336</v>
      </c>
      <c r="R27" s="20">
        <f t="shared" si="49"/>
        <v>22.493333333333336</v>
      </c>
      <c r="S27" s="20">
        <f t="shared" si="49"/>
        <v>22.493333333333336</v>
      </c>
      <c r="T27" s="21">
        <f t="shared" si="44"/>
        <v>269.92</v>
      </c>
      <c r="U27" s="4">
        <f t="shared" si="45"/>
        <v>269.92</v>
      </c>
      <c r="V27" s="26"/>
      <c r="W27" s="20">
        <f t="shared" si="37"/>
        <v>22.493333333333336</v>
      </c>
      <c r="X27" s="20">
        <f t="shared" ref="X27:AH27" si="50">W27</f>
        <v>22.493333333333336</v>
      </c>
      <c r="Y27" s="20">
        <f t="shared" si="50"/>
        <v>22.493333333333336</v>
      </c>
      <c r="Z27" s="20">
        <f t="shared" si="50"/>
        <v>22.493333333333336</v>
      </c>
      <c r="AA27" s="20">
        <f t="shared" si="50"/>
        <v>22.493333333333336</v>
      </c>
      <c r="AB27" s="20">
        <f t="shared" si="50"/>
        <v>22.493333333333336</v>
      </c>
      <c r="AC27" s="20">
        <f t="shared" si="50"/>
        <v>22.493333333333336</v>
      </c>
      <c r="AD27" s="20">
        <f t="shared" si="50"/>
        <v>22.493333333333336</v>
      </c>
      <c r="AE27" s="20">
        <f t="shared" si="50"/>
        <v>22.493333333333336</v>
      </c>
      <c r="AF27" s="20">
        <f t="shared" si="50"/>
        <v>22.493333333333336</v>
      </c>
      <c r="AG27" s="20">
        <f t="shared" si="50"/>
        <v>22.493333333333336</v>
      </c>
      <c r="AH27" s="20">
        <f t="shared" si="50"/>
        <v>22.493333333333336</v>
      </c>
      <c r="AI27" s="21">
        <f t="shared" si="39"/>
        <v>269.92</v>
      </c>
      <c r="AJ27" s="4">
        <f t="shared" si="40"/>
        <v>539.84</v>
      </c>
    </row>
    <row r="28" spans="2:36" ht="15" x14ac:dyDescent="0.3">
      <c r="B28" s="15"/>
      <c r="C28" s="16" t="s">
        <v>43</v>
      </c>
      <c r="D28" s="17">
        <v>816</v>
      </c>
      <c r="E28" s="18">
        <v>0.1</v>
      </c>
      <c r="F28" s="19" t="s">
        <v>32</v>
      </c>
      <c r="G28" s="20"/>
      <c r="H28" s="20">
        <f t="shared" si="33"/>
        <v>6.8000000000000007</v>
      </c>
      <c r="I28" s="20">
        <f t="shared" ref="I28:S28" si="51">H28</f>
        <v>6.8000000000000007</v>
      </c>
      <c r="J28" s="20">
        <f t="shared" si="51"/>
        <v>6.8000000000000007</v>
      </c>
      <c r="K28" s="20">
        <f t="shared" si="51"/>
        <v>6.8000000000000007</v>
      </c>
      <c r="L28" s="20">
        <f t="shared" si="51"/>
        <v>6.8000000000000007</v>
      </c>
      <c r="M28" s="20">
        <f t="shared" si="51"/>
        <v>6.8000000000000007</v>
      </c>
      <c r="N28" s="20">
        <f t="shared" si="51"/>
        <v>6.8000000000000007</v>
      </c>
      <c r="O28" s="20">
        <f t="shared" si="51"/>
        <v>6.8000000000000007</v>
      </c>
      <c r="P28" s="20">
        <f t="shared" si="51"/>
        <v>6.8000000000000007</v>
      </c>
      <c r="Q28" s="20">
        <f t="shared" si="51"/>
        <v>6.8000000000000007</v>
      </c>
      <c r="R28" s="20">
        <f t="shared" si="51"/>
        <v>6.8000000000000007</v>
      </c>
      <c r="S28" s="20">
        <f t="shared" si="51"/>
        <v>6.8000000000000007</v>
      </c>
      <c r="T28" s="21">
        <f t="shared" si="44"/>
        <v>81.59999999999998</v>
      </c>
      <c r="U28" s="4">
        <f t="shared" si="45"/>
        <v>81.59999999999998</v>
      </c>
      <c r="V28" s="26"/>
      <c r="W28" s="20">
        <f t="shared" si="37"/>
        <v>6.8000000000000007</v>
      </c>
      <c r="X28" s="20">
        <f t="shared" ref="X28:AH28" si="52">W28</f>
        <v>6.8000000000000007</v>
      </c>
      <c r="Y28" s="20">
        <f t="shared" si="52"/>
        <v>6.8000000000000007</v>
      </c>
      <c r="Z28" s="20">
        <f t="shared" si="52"/>
        <v>6.8000000000000007</v>
      </c>
      <c r="AA28" s="20">
        <f t="shared" si="52"/>
        <v>6.8000000000000007</v>
      </c>
      <c r="AB28" s="20">
        <f t="shared" si="52"/>
        <v>6.8000000000000007</v>
      </c>
      <c r="AC28" s="20">
        <f t="shared" si="52"/>
        <v>6.8000000000000007</v>
      </c>
      <c r="AD28" s="20">
        <f t="shared" si="52"/>
        <v>6.8000000000000007</v>
      </c>
      <c r="AE28" s="20">
        <f t="shared" si="52"/>
        <v>6.8000000000000007</v>
      </c>
      <c r="AF28" s="20">
        <f t="shared" si="52"/>
        <v>6.8000000000000007</v>
      </c>
      <c r="AG28" s="20">
        <f t="shared" si="52"/>
        <v>6.8000000000000007</v>
      </c>
      <c r="AH28" s="20">
        <f t="shared" si="52"/>
        <v>6.8000000000000007</v>
      </c>
      <c r="AI28" s="21">
        <f t="shared" si="39"/>
        <v>81.59999999999998</v>
      </c>
      <c r="AJ28" s="4">
        <f t="shared" si="40"/>
        <v>163.19999999999996</v>
      </c>
    </row>
    <row r="29" spans="2:36" ht="15" x14ac:dyDescent="0.3">
      <c r="B29" s="15"/>
      <c r="C29" s="16" t="s">
        <v>44</v>
      </c>
      <c r="D29" s="17">
        <v>1185</v>
      </c>
      <c r="E29" s="18">
        <v>0.1</v>
      </c>
      <c r="F29" s="19" t="s">
        <v>32</v>
      </c>
      <c r="G29" s="20"/>
      <c r="H29" s="20">
        <f t="shared" si="33"/>
        <v>9.875</v>
      </c>
      <c r="I29" s="20">
        <f t="shared" ref="I29:S29" si="53">H29</f>
        <v>9.875</v>
      </c>
      <c r="J29" s="20">
        <f t="shared" si="53"/>
        <v>9.875</v>
      </c>
      <c r="K29" s="20">
        <f t="shared" si="53"/>
        <v>9.875</v>
      </c>
      <c r="L29" s="20">
        <f t="shared" si="53"/>
        <v>9.875</v>
      </c>
      <c r="M29" s="20">
        <f t="shared" si="53"/>
        <v>9.875</v>
      </c>
      <c r="N29" s="20">
        <f t="shared" si="53"/>
        <v>9.875</v>
      </c>
      <c r="O29" s="20">
        <f t="shared" si="53"/>
        <v>9.875</v>
      </c>
      <c r="P29" s="20">
        <f t="shared" si="53"/>
        <v>9.875</v>
      </c>
      <c r="Q29" s="20">
        <f t="shared" si="53"/>
        <v>9.875</v>
      </c>
      <c r="R29" s="20">
        <f t="shared" si="53"/>
        <v>9.875</v>
      </c>
      <c r="S29" s="20">
        <f t="shared" si="53"/>
        <v>9.875</v>
      </c>
      <c r="T29" s="21">
        <f t="shared" si="44"/>
        <v>118.5</v>
      </c>
      <c r="U29" s="4">
        <f t="shared" si="45"/>
        <v>118.5</v>
      </c>
      <c r="V29" s="26"/>
      <c r="W29" s="20">
        <f t="shared" si="37"/>
        <v>9.875</v>
      </c>
      <c r="X29" s="20">
        <f t="shared" ref="X29:AH29" si="54">W29</f>
        <v>9.875</v>
      </c>
      <c r="Y29" s="20">
        <f t="shared" si="54"/>
        <v>9.875</v>
      </c>
      <c r="Z29" s="20">
        <f t="shared" si="54"/>
        <v>9.875</v>
      </c>
      <c r="AA29" s="20">
        <f t="shared" si="54"/>
        <v>9.875</v>
      </c>
      <c r="AB29" s="20">
        <f t="shared" si="54"/>
        <v>9.875</v>
      </c>
      <c r="AC29" s="20">
        <f t="shared" si="54"/>
        <v>9.875</v>
      </c>
      <c r="AD29" s="20">
        <f t="shared" si="54"/>
        <v>9.875</v>
      </c>
      <c r="AE29" s="20">
        <f t="shared" si="54"/>
        <v>9.875</v>
      </c>
      <c r="AF29" s="20">
        <f t="shared" si="54"/>
        <v>9.875</v>
      </c>
      <c r="AG29" s="20">
        <f t="shared" si="54"/>
        <v>9.875</v>
      </c>
      <c r="AH29" s="20">
        <f t="shared" si="54"/>
        <v>9.875</v>
      </c>
      <c r="AI29" s="21">
        <f t="shared" si="39"/>
        <v>118.5</v>
      </c>
      <c r="AJ29" s="4">
        <f t="shared" si="40"/>
        <v>237</v>
      </c>
    </row>
    <row r="30" spans="2:36" ht="15" x14ac:dyDescent="0.3">
      <c r="B30" s="15"/>
      <c r="C30" s="16" t="s">
        <v>45</v>
      </c>
      <c r="D30" s="17">
        <v>5530.2</v>
      </c>
      <c r="E30" s="18">
        <v>0.1</v>
      </c>
      <c r="F30" s="19" t="s">
        <v>32</v>
      </c>
      <c r="G30" s="20"/>
      <c r="H30" s="20">
        <f t="shared" si="33"/>
        <v>46.085000000000001</v>
      </c>
      <c r="I30" s="20">
        <f t="shared" ref="I30:S30" si="55">H30</f>
        <v>46.085000000000001</v>
      </c>
      <c r="J30" s="20">
        <f t="shared" si="55"/>
        <v>46.085000000000001</v>
      </c>
      <c r="K30" s="20">
        <f t="shared" si="55"/>
        <v>46.085000000000001</v>
      </c>
      <c r="L30" s="20">
        <f t="shared" si="55"/>
        <v>46.085000000000001</v>
      </c>
      <c r="M30" s="20">
        <f t="shared" si="55"/>
        <v>46.085000000000001</v>
      </c>
      <c r="N30" s="20">
        <f t="shared" si="55"/>
        <v>46.085000000000001</v>
      </c>
      <c r="O30" s="20">
        <f t="shared" si="55"/>
        <v>46.085000000000001</v>
      </c>
      <c r="P30" s="20">
        <f t="shared" si="55"/>
        <v>46.085000000000001</v>
      </c>
      <c r="Q30" s="20">
        <f t="shared" si="55"/>
        <v>46.085000000000001</v>
      </c>
      <c r="R30" s="20">
        <f t="shared" si="55"/>
        <v>46.085000000000001</v>
      </c>
      <c r="S30" s="20">
        <f t="shared" si="55"/>
        <v>46.085000000000001</v>
      </c>
      <c r="T30" s="21">
        <f t="shared" si="44"/>
        <v>553.01999999999987</v>
      </c>
      <c r="U30" s="4">
        <f t="shared" si="45"/>
        <v>553.01999999999987</v>
      </c>
      <c r="V30" s="26"/>
      <c r="W30" s="20">
        <f t="shared" si="37"/>
        <v>46.085000000000001</v>
      </c>
      <c r="X30" s="20">
        <f t="shared" ref="X30:AH30" si="56">W30</f>
        <v>46.085000000000001</v>
      </c>
      <c r="Y30" s="20">
        <f t="shared" si="56"/>
        <v>46.085000000000001</v>
      </c>
      <c r="Z30" s="20">
        <f t="shared" si="56"/>
        <v>46.085000000000001</v>
      </c>
      <c r="AA30" s="20">
        <f t="shared" si="56"/>
        <v>46.085000000000001</v>
      </c>
      <c r="AB30" s="20">
        <f t="shared" si="56"/>
        <v>46.085000000000001</v>
      </c>
      <c r="AC30" s="20">
        <f t="shared" si="56"/>
        <v>46.085000000000001</v>
      </c>
      <c r="AD30" s="20">
        <f t="shared" si="56"/>
        <v>46.085000000000001</v>
      </c>
      <c r="AE30" s="20">
        <f t="shared" si="56"/>
        <v>46.085000000000001</v>
      </c>
      <c r="AF30" s="20">
        <f t="shared" si="56"/>
        <v>46.085000000000001</v>
      </c>
      <c r="AG30" s="20">
        <f t="shared" si="56"/>
        <v>46.085000000000001</v>
      </c>
      <c r="AH30" s="20">
        <f t="shared" si="56"/>
        <v>46.085000000000001</v>
      </c>
      <c r="AI30" s="21">
        <f t="shared" si="39"/>
        <v>553.01999999999987</v>
      </c>
      <c r="AJ30" s="4">
        <f t="shared" si="40"/>
        <v>1106.0399999999997</v>
      </c>
    </row>
    <row r="31" spans="2:36" ht="15" x14ac:dyDescent="0.3">
      <c r="B31" s="15"/>
      <c r="C31" s="16" t="s">
        <v>46</v>
      </c>
      <c r="D31" s="17">
        <v>3700</v>
      </c>
      <c r="E31" s="18">
        <v>0.1</v>
      </c>
      <c r="F31" s="19" t="s">
        <v>32</v>
      </c>
      <c r="G31" s="20"/>
      <c r="H31" s="20">
        <f t="shared" si="33"/>
        <v>30.833333333333332</v>
      </c>
      <c r="I31" s="20">
        <f t="shared" ref="I31:S31" si="57">H31</f>
        <v>30.833333333333332</v>
      </c>
      <c r="J31" s="20">
        <f t="shared" si="57"/>
        <v>30.833333333333332</v>
      </c>
      <c r="K31" s="20">
        <f t="shared" si="57"/>
        <v>30.833333333333332</v>
      </c>
      <c r="L31" s="20">
        <f t="shared" si="57"/>
        <v>30.833333333333332</v>
      </c>
      <c r="M31" s="20">
        <f t="shared" si="57"/>
        <v>30.833333333333332</v>
      </c>
      <c r="N31" s="20">
        <f t="shared" si="57"/>
        <v>30.833333333333332</v>
      </c>
      <c r="O31" s="20">
        <f t="shared" si="57"/>
        <v>30.833333333333332</v>
      </c>
      <c r="P31" s="20">
        <f t="shared" si="57"/>
        <v>30.833333333333332</v>
      </c>
      <c r="Q31" s="20">
        <f t="shared" si="57"/>
        <v>30.833333333333332</v>
      </c>
      <c r="R31" s="20">
        <f t="shared" si="57"/>
        <v>30.833333333333332</v>
      </c>
      <c r="S31" s="20">
        <f t="shared" si="57"/>
        <v>30.833333333333332</v>
      </c>
      <c r="T31" s="21">
        <f t="shared" si="44"/>
        <v>369.99999999999994</v>
      </c>
      <c r="U31" s="4">
        <f t="shared" si="45"/>
        <v>369.99999999999994</v>
      </c>
      <c r="V31" s="26"/>
      <c r="W31" s="20">
        <f t="shared" si="37"/>
        <v>30.833333333333332</v>
      </c>
      <c r="X31" s="20">
        <f t="shared" ref="X31:AH31" si="58">W31</f>
        <v>30.833333333333332</v>
      </c>
      <c r="Y31" s="20">
        <f t="shared" si="58"/>
        <v>30.833333333333332</v>
      </c>
      <c r="Z31" s="20">
        <f t="shared" si="58"/>
        <v>30.833333333333332</v>
      </c>
      <c r="AA31" s="20">
        <f t="shared" si="58"/>
        <v>30.833333333333332</v>
      </c>
      <c r="AB31" s="20">
        <f t="shared" si="58"/>
        <v>30.833333333333332</v>
      </c>
      <c r="AC31" s="20">
        <f t="shared" si="58"/>
        <v>30.833333333333332</v>
      </c>
      <c r="AD31" s="20">
        <f t="shared" si="58"/>
        <v>30.833333333333332</v>
      </c>
      <c r="AE31" s="20">
        <f t="shared" si="58"/>
        <v>30.833333333333332</v>
      </c>
      <c r="AF31" s="20">
        <f t="shared" si="58"/>
        <v>30.833333333333332</v>
      </c>
      <c r="AG31" s="20">
        <f t="shared" si="58"/>
        <v>30.833333333333332</v>
      </c>
      <c r="AH31" s="20">
        <f t="shared" si="58"/>
        <v>30.833333333333332</v>
      </c>
      <c r="AI31" s="21">
        <f t="shared" si="39"/>
        <v>369.99999999999994</v>
      </c>
      <c r="AJ31" s="4">
        <f t="shared" si="40"/>
        <v>739.99999999999989</v>
      </c>
    </row>
    <row r="32" spans="2:36" ht="15" x14ac:dyDescent="0.3">
      <c r="B32" s="15"/>
      <c r="C32" s="16" t="s">
        <v>47</v>
      </c>
      <c r="D32" s="17">
        <v>13686.9</v>
      </c>
      <c r="E32" s="18">
        <v>0.1</v>
      </c>
      <c r="F32" s="19" t="s">
        <v>32</v>
      </c>
      <c r="G32" s="20"/>
      <c r="H32" s="20">
        <f t="shared" si="33"/>
        <v>114.0575</v>
      </c>
      <c r="I32" s="20">
        <f t="shared" ref="I32:S32" si="59">H32</f>
        <v>114.0575</v>
      </c>
      <c r="J32" s="20">
        <f t="shared" si="59"/>
        <v>114.0575</v>
      </c>
      <c r="K32" s="20">
        <f t="shared" si="59"/>
        <v>114.0575</v>
      </c>
      <c r="L32" s="20">
        <f t="shared" si="59"/>
        <v>114.0575</v>
      </c>
      <c r="M32" s="20">
        <f t="shared" si="59"/>
        <v>114.0575</v>
      </c>
      <c r="N32" s="20">
        <f t="shared" si="59"/>
        <v>114.0575</v>
      </c>
      <c r="O32" s="20">
        <f t="shared" si="59"/>
        <v>114.0575</v>
      </c>
      <c r="P32" s="20">
        <f t="shared" si="59"/>
        <v>114.0575</v>
      </c>
      <c r="Q32" s="20">
        <f t="shared" si="59"/>
        <v>114.0575</v>
      </c>
      <c r="R32" s="20">
        <f t="shared" si="59"/>
        <v>114.0575</v>
      </c>
      <c r="S32" s="20">
        <f t="shared" si="59"/>
        <v>114.0575</v>
      </c>
      <c r="T32" s="21">
        <f t="shared" si="44"/>
        <v>1368.6899999999996</v>
      </c>
      <c r="U32" s="4">
        <f t="shared" si="45"/>
        <v>1368.6899999999996</v>
      </c>
      <c r="V32" s="26"/>
      <c r="W32" s="20">
        <f t="shared" si="37"/>
        <v>114.0575</v>
      </c>
      <c r="X32" s="20">
        <f t="shared" ref="X32:AH32" si="60">W32</f>
        <v>114.0575</v>
      </c>
      <c r="Y32" s="20">
        <f t="shared" si="60"/>
        <v>114.0575</v>
      </c>
      <c r="Z32" s="20">
        <f t="shared" si="60"/>
        <v>114.0575</v>
      </c>
      <c r="AA32" s="20">
        <f t="shared" si="60"/>
        <v>114.0575</v>
      </c>
      <c r="AB32" s="20">
        <f t="shared" si="60"/>
        <v>114.0575</v>
      </c>
      <c r="AC32" s="20">
        <f t="shared" si="60"/>
        <v>114.0575</v>
      </c>
      <c r="AD32" s="20">
        <f t="shared" si="60"/>
        <v>114.0575</v>
      </c>
      <c r="AE32" s="20">
        <f t="shared" si="60"/>
        <v>114.0575</v>
      </c>
      <c r="AF32" s="20">
        <f t="shared" si="60"/>
        <v>114.0575</v>
      </c>
      <c r="AG32" s="20">
        <f t="shared" si="60"/>
        <v>114.0575</v>
      </c>
      <c r="AH32" s="20">
        <f t="shared" si="60"/>
        <v>114.0575</v>
      </c>
      <c r="AI32" s="21">
        <f t="shared" si="39"/>
        <v>1368.6899999999996</v>
      </c>
      <c r="AJ32" s="4">
        <f t="shared" si="40"/>
        <v>2737.3799999999992</v>
      </c>
    </row>
    <row r="33" spans="2:36" ht="15" x14ac:dyDescent="0.3">
      <c r="B33" s="15"/>
      <c r="C33" s="16" t="s">
        <v>49</v>
      </c>
      <c r="D33" s="17">
        <v>795</v>
      </c>
      <c r="E33" s="18">
        <v>0.1</v>
      </c>
      <c r="F33" s="19" t="s">
        <v>32</v>
      </c>
      <c r="G33" s="20"/>
      <c r="H33" s="20">
        <f t="shared" si="33"/>
        <v>6.625</v>
      </c>
      <c r="I33" s="20">
        <f t="shared" ref="I33:S33" si="61">H33</f>
        <v>6.625</v>
      </c>
      <c r="J33" s="20">
        <f t="shared" si="61"/>
        <v>6.625</v>
      </c>
      <c r="K33" s="20">
        <f t="shared" si="61"/>
        <v>6.625</v>
      </c>
      <c r="L33" s="20">
        <f t="shared" si="61"/>
        <v>6.625</v>
      </c>
      <c r="M33" s="20">
        <f t="shared" si="61"/>
        <v>6.625</v>
      </c>
      <c r="N33" s="20">
        <f t="shared" si="61"/>
        <v>6.625</v>
      </c>
      <c r="O33" s="20">
        <f t="shared" si="61"/>
        <v>6.625</v>
      </c>
      <c r="P33" s="20">
        <f t="shared" si="61"/>
        <v>6.625</v>
      </c>
      <c r="Q33" s="20">
        <f t="shared" si="61"/>
        <v>6.625</v>
      </c>
      <c r="R33" s="20">
        <f t="shared" si="61"/>
        <v>6.625</v>
      </c>
      <c r="S33" s="20">
        <f t="shared" si="61"/>
        <v>6.625</v>
      </c>
      <c r="T33" s="21">
        <f t="shared" si="44"/>
        <v>79.5</v>
      </c>
      <c r="U33" s="4">
        <f t="shared" si="45"/>
        <v>79.5</v>
      </c>
      <c r="V33" s="26"/>
      <c r="W33" s="20">
        <f t="shared" si="37"/>
        <v>6.625</v>
      </c>
      <c r="X33" s="20">
        <f t="shared" ref="X33:AH33" si="62">W33</f>
        <v>6.625</v>
      </c>
      <c r="Y33" s="20">
        <f t="shared" si="62"/>
        <v>6.625</v>
      </c>
      <c r="Z33" s="20">
        <f t="shared" si="62"/>
        <v>6.625</v>
      </c>
      <c r="AA33" s="20">
        <f t="shared" si="62"/>
        <v>6.625</v>
      </c>
      <c r="AB33" s="20">
        <f t="shared" si="62"/>
        <v>6.625</v>
      </c>
      <c r="AC33" s="20">
        <f t="shared" si="62"/>
        <v>6.625</v>
      </c>
      <c r="AD33" s="20">
        <f t="shared" si="62"/>
        <v>6.625</v>
      </c>
      <c r="AE33" s="20">
        <f t="shared" si="62"/>
        <v>6.625</v>
      </c>
      <c r="AF33" s="20">
        <f t="shared" si="62"/>
        <v>6.625</v>
      </c>
      <c r="AG33" s="20">
        <f t="shared" si="62"/>
        <v>6.625</v>
      </c>
      <c r="AH33" s="20">
        <f t="shared" si="62"/>
        <v>6.625</v>
      </c>
      <c r="AI33" s="21">
        <f t="shared" si="39"/>
        <v>79.5</v>
      </c>
      <c r="AJ33" s="4">
        <f t="shared" si="40"/>
        <v>159</v>
      </c>
    </row>
    <row r="34" spans="2:36" ht="15" x14ac:dyDescent="0.3">
      <c r="B34" s="15"/>
      <c r="C34" s="16" t="s">
        <v>50</v>
      </c>
      <c r="D34" s="17">
        <v>13460</v>
      </c>
      <c r="E34" s="18">
        <v>0.1</v>
      </c>
      <c r="F34" s="19" t="s">
        <v>32</v>
      </c>
      <c r="G34" s="20"/>
      <c r="H34" s="20">
        <f t="shared" si="33"/>
        <v>112.16666666666667</v>
      </c>
      <c r="I34" s="20">
        <f t="shared" ref="I34:S34" si="63">H34</f>
        <v>112.16666666666667</v>
      </c>
      <c r="J34" s="20">
        <f t="shared" si="63"/>
        <v>112.16666666666667</v>
      </c>
      <c r="K34" s="20">
        <f t="shared" si="63"/>
        <v>112.16666666666667</v>
      </c>
      <c r="L34" s="20">
        <f t="shared" si="63"/>
        <v>112.16666666666667</v>
      </c>
      <c r="M34" s="20">
        <f t="shared" si="63"/>
        <v>112.16666666666667</v>
      </c>
      <c r="N34" s="20">
        <f t="shared" si="63"/>
        <v>112.16666666666667</v>
      </c>
      <c r="O34" s="20">
        <f t="shared" si="63"/>
        <v>112.16666666666667</v>
      </c>
      <c r="P34" s="20">
        <f t="shared" si="63"/>
        <v>112.16666666666667</v>
      </c>
      <c r="Q34" s="20">
        <f t="shared" si="63"/>
        <v>112.16666666666667</v>
      </c>
      <c r="R34" s="20">
        <f t="shared" si="63"/>
        <v>112.16666666666667</v>
      </c>
      <c r="S34" s="20">
        <f t="shared" si="63"/>
        <v>112.16666666666667</v>
      </c>
      <c r="T34" s="21">
        <f t="shared" si="44"/>
        <v>1346</v>
      </c>
      <c r="U34" s="4">
        <f t="shared" si="45"/>
        <v>1346</v>
      </c>
      <c r="V34" s="26"/>
      <c r="W34" s="20">
        <f t="shared" si="37"/>
        <v>112.16666666666667</v>
      </c>
      <c r="X34" s="20">
        <f t="shared" ref="X34:AH34" si="64">W34</f>
        <v>112.16666666666667</v>
      </c>
      <c r="Y34" s="20">
        <f t="shared" si="64"/>
        <v>112.16666666666667</v>
      </c>
      <c r="Z34" s="20">
        <f t="shared" si="64"/>
        <v>112.16666666666667</v>
      </c>
      <c r="AA34" s="20">
        <f t="shared" si="64"/>
        <v>112.16666666666667</v>
      </c>
      <c r="AB34" s="20">
        <f t="shared" si="64"/>
        <v>112.16666666666667</v>
      </c>
      <c r="AC34" s="20">
        <f t="shared" si="64"/>
        <v>112.16666666666667</v>
      </c>
      <c r="AD34" s="20">
        <f t="shared" si="64"/>
        <v>112.16666666666667</v>
      </c>
      <c r="AE34" s="20">
        <f t="shared" si="64"/>
        <v>112.16666666666667</v>
      </c>
      <c r="AF34" s="20">
        <f t="shared" si="64"/>
        <v>112.16666666666667</v>
      </c>
      <c r="AG34" s="20">
        <f t="shared" si="64"/>
        <v>112.16666666666667</v>
      </c>
      <c r="AH34" s="20">
        <f t="shared" si="64"/>
        <v>112.16666666666667</v>
      </c>
      <c r="AI34" s="21">
        <f t="shared" si="39"/>
        <v>1346</v>
      </c>
      <c r="AJ34" s="4">
        <f t="shared" si="40"/>
        <v>2692</v>
      </c>
    </row>
    <row r="35" spans="2:36" ht="15.75" thickBot="1" x14ac:dyDescent="0.35">
      <c r="B35" s="15"/>
      <c r="C35" s="16" t="s">
        <v>51</v>
      </c>
      <c r="D35" s="17">
        <v>1200</v>
      </c>
      <c r="E35" s="18">
        <v>0.1</v>
      </c>
      <c r="F35" s="19" t="s">
        <v>32</v>
      </c>
      <c r="G35" s="20"/>
      <c r="H35" s="20">
        <f t="shared" si="33"/>
        <v>10</v>
      </c>
      <c r="I35" s="20">
        <f t="shared" ref="I35:S35" si="65">H35</f>
        <v>10</v>
      </c>
      <c r="J35" s="20">
        <f t="shared" si="65"/>
        <v>10</v>
      </c>
      <c r="K35" s="20">
        <f t="shared" si="65"/>
        <v>10</v>
      </c>
      <c r="L35" s="20">
        <f t="shared" si="65"/>
        <v>10</v>
      </c>
      <c r="M35" s="20">
        <f t="shared" si="65"/>
        <v>10</v>
      </c>
      <c r="N35" s="20">
        <f t="shared" si="65"/>
        <v>10</v>
      </c>
      <c r="O35" s="20">
        <f t="shared" si="65"/>
        <v>10</v>
      </c>
      <c r="P35" s="20">
        <f t="shared" si="65"/>
        <v>10</v>
      </c>
      <c r="Q35" s="20">
        <f t="shared" si="65"/>
        <v>10</v>
      </c>
      <c r="R35" s="20">
        <f t="shared" si="65"/>
        <v>10</v>
      </c>
      <c r="S35" s="20">
        <f t="shared" si="65"/>
        <v>10</v>
      </c>
      <c r="T35" s="21">
        <f t="shared" si="44"/>
        <v>120</v>
      </c>
      <c r="U35" s="4">
        <f t="shared" si="45"/>
        <v>120</v>
      </c>
      <c r="V35" s="26"/>
      <c r="W35" s="20">
        <f t="shared" si="37"/>
        <v>10</v>
      </c>
      <c r="X35" s="20">
        <f t="shared" ref="X35:AH35" si="66">W35</f>
        <v>10</v>
      </c>
      <c r="Y35" s="20">
        <f t="shared" si="66"/>
        <v>10</v>
      </c>
      <c r="Z35" s="20">
        <f t="shared" si="66"/>
        <v>10</v>
      </c>
      <c r="AA35" s="20">
        <f t="shared" si="66"/>
        <v>10</v>
      </c>
      <c r="AB35" s="20">
        <f t="shared" si="66"/>
        <v>10</v>
      </c>
      <c r="AC35" s="20">
        <f t="shared" si="66"/>
        <v>10</v>
      </c>
      <c r="AD35" s="20">
        <f t="shared" si="66"/>
        <v>10</v>
      </c>
      <c r="AE35" s="20">
        <f t="shared" si="66"/>
        <v>10</v>
      </c>
      <c r="AF35" s="20">
        <f t="shared" si="66"/>
        <v>10</v>
      </c>
      <c r="AG35" s="20">
        <f t="shared" si="66"/>
        <v>10</v>
      </c>
      <c r="AH35" s="20">
        <f t="shared" si="66"/>
        <v>10</v>
      </c>
      <c r="AI35" s="21">
        <f t="shared" si="39"/>
        <v>120</v>
      </c>
      <c r="AJ35" s="4">
        <f t="shared" si="40"/>
        <v>240</v>
      </c>
    </row>
    <row r="36" spans="2:36" ht="15.75" thickBot="1" x14ac:dyDescent="0.35">
      <c r="B36" s="23" t="s">
        <v>18</v>
      </c>
      <c r="C36" s="12" t="str">
        <f>C22</f>
        <v>Installation Technique, Matériels &amp; Outillage</v>
      </c>
      <c r="D36" s="13">
        <f>SUM(D23:D35)</f>
        <v>659364.7699999999</v>
      </c>
      <c r="E36" s="12"/>
      <c r="F36" s="12"/>
      <c r="G36" s="13">
        <f t="shared" ref="G36:U36" si="67">SUM(G23:G35)</f>
        <v>0</v>
      </c>
      <c r="H36" s="13">
        <f t="shared" si="67"/>
        <v>5494.7064166666669</v>
      </c>
      <c r="I36" s="13">
        <f t="shared" si="67"/>
        <v>5494.7064166666669</v>
      </c>
      <c r="J36" s="13">
        <f t="shared" si="67"/>
        <v>5494.7064166666669</v>
      </c>
      <c r="K36" s="13">
        <f t="shared" si="67"/>
        <v>5494.7064166666669</v>
      </c>
      <c r="L36" s="13">
        <f t="shared" si="67"/>
        <v>5494.7064166666669</v>
      </c>
      <c r="M36" s="13">
        <f t="shared" si="67"/>
        <v>5494.7064166666669</v>
      </c>
      <c r="N36" s="13">
        <f t="shared" si="67"/>
        <v>5494.7064166666669</v>
      </c>
      <c r="O36" s="13">
        <f t="shared" si="67"/>
        <v>5494.7064166666669</v>
      </c>
      <c r="P36" s="13">
        <f t="shared" si="67"/>
        <v>5494.7064166666669</v>
      </c>
      <c r="Q36" s="13">
        <f t="shared" si="67"/>
        <v>5494.7064166666669</v>
      </c>
      <c r="R36" s="13">
        <f t="shared" si="67"/>
        <v>5494.7064166666669</v>
      </c>
      <c r="S36" s="13">
        <f t="shared" si="67"/>
        <v>5494.7064166666669</v>
      </c>
      <c r="T36" s="13">
        <f t="shared" si="67"/>
        <v>65936.476999999984</v>
      </c>
      <c r="U36" s="13">
        <f t="shared" si="67"/>
        <v>65936.476999999984</v>
      </c>
      <c r="V36" s="26"/>
      <c r="W36" s="13">
        <f t="shared" ref="W36:AJ36" si="68">SUM(W23:W35)</f>
        <v>5494.7064166666669</v>
      </c>
      <c r="X36" s="13">
        <f t="shared" si="68"/>
        <v>5494.7064166666669</v>
      </c>
      <c r="Y36" s="13">
        <f t="shared" si="68"/>
        <v>5494.7064166666669</v>
      </c>
      <c r="Z36" s="13">
        <f t="shared" si="68"/>
        <v>5494.7064166666669</v>
      </c>
      <c r="AA36" s="13">
        <f t="shared" si="68"/>
        <v>5494.7064166666669</v>
      </c>
      <c r="AB36" s="13">
        <f t="shared" si="68"/>
        <v>5494.7064166666669</v>
      </c>
      <c r="AC36" s="13">
        <f t="shared" si="68"/>
        <v>5494.7064166666669</v>
      </c>
      <c r="AD36" s="13">
        <f t="shared" si="68"/>
        <v>5494.7064166666669</v>
      </c>
      <c r="AE36" s="13">
        <f t="shared" si="68"/>
        <v>5494.7064166666669</v>
      </c>
      <c r="AF36" s="13">
        <f t="shared" si="68"/>
        <v>5494.7064166666669</v>
      </c>
      <c r="AG36" s="13">
        <f t="shared" si="68"/>
        <v>5494.7064166666669</v>
      </c>
      <c r="AH36" s="13">
        <f t="shared" si="68"/>
        <v>5494.7064166666669</v>
      </c>
      <c r="AI36" s="13">
        <f t="shared" si="68"/>
        <v>65936.476999999984</v>
      </c>
      <c r="AJ36" s="13">
        <f t="shared" si="68"/>
        <v>131872.95399999997</v>
      </c>
    </row>
    <row r="37" spans="2:36" ht="2.25" customHeight="1" thickBot="1" x14ac:dyDescent="0.3">
      <c r="V37" s="26"/>
    </row>
    <row r="38" spans="2:36" ht="14.25" thickBot="1" x14ac:dyDescent="0.3">
      <c r="B38" s="14"/>
      <c r="C38" s="14" t="s">
        <v>24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26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2:36" ht="15" x14ac:dyDescent="0.3">
      <c r="B39" s="15"/>
      <c r="C39" s="16" t="s">
        <v>38</v>
      </c>
      <c r="D39" s="17">
        <f>9200-1533.33</f>
        <v>7666.67</v>
      </c>
      <c r="E39" s="18">
        <v>0.2</v>
      </c>
      <c r="F39" s="19" t="s">
        <v>21</v>
      </c>
      <c r="G39" s="20"/>
      <c r="H39" s="20">
        <f t="shared" ref="H39:H41" si="69">(D39*E39)/12</f>
        <v>127.77783333333333</v>
      </c>
      <c r="I39" s="20">
        <f t="shared" ref="I39:S39" si="70">H39</f>
        <v>127.77783333333333</v>
      </c>
      <c r="J39" s="20">
        <f t="shared" si="70"/>
        <v>127.77783333333333</v>
      </c>
      <c r="K39" s="20">
        <f t="shared" si="70"/>
        <v>127.77783333333333</v>
      </c>
      <c r="L39" s="20">
        <f t="shared" si="70"/>
        <v>127.77783333333333</v>
      </c>
      <c r="M39" s="20">
        <f t="shared" si="70"/>
        <v>127.77783333333333</v>
      </c>
      <c r="N39" s="20">
        <f t="shared" si="70"/>
        <v>127.77783333333333</v>
      </c>
      <c r="O39" s="20">
        <f t="shared" si="70"/>
        <v>127.77783333333333</v>
      </c>
      <c r="P39" s="20">
        <f t="shared" si="70"/>
        <v>127.77783333333333</v>
      </c>
      <c r="Q39" s="20">
        <f t="shared" si="70"/>
        <v>127.77783333333333</v>
      </c>
      <c r="R39" s="20">
        <f t="shared" si="70"/>
        <v>127.77783333333333</v>
      </c>
      <c r="S39" s="20">
        <f t="shared" si="70"/>
        <v>127.77783333333333</v>
      </c>
      <c r="T39" s="21">
        <f t="shared" ref="T39:T41" si="71">SUM(H39:S39)</f>
        <v>1533.3340000000001</v>
      </c>
      <c r="U39" s="4">
        <f t="shared" ref="U39:U41" si="72">G39+T39</f>
        <v>1533.3340000000001</v>
      </c>
      <c r="V39" s="26"/>
      <c r="W39" s="20">
        <f t="shared" ref="W39:W41" si="73">S39</f>
        <v>127.77783333333333</v>
      </c>
      <c r="X39" s="20">
        <f t="shared" ref="X39:AH39" si="74">W39</f>
        <v>127.77783333333333</v>
      </c>
      <c r="Y39" s="20">
        <f t="shared" si="74"/>
        <v>127.77783333333333</v>
      </c>
      <c r="Z39" s="20">
        <f t="shared" si="74"/>
        <v>127.77783333333333</v>
      </c>
      <c r="AA39" s="20">
        <f t="shared" si="74"/>
        <v>127.77783333333333</v>
      </c>
      <c r="AB39" s="20">
        <f t="shared" si="74"/>
        <v>127.77783333333333</v>
      </c>
      <c r="AC39" s="20">
        <f t="shared" si="74"/>
        <v>127.77783333333333</v>
      </c>
      <c r="AD39" s="20">
        <f t="shared" si="74"/>
        <v>127.77783333333333</v>
      </c>
      <c r="AE39" s="20">
        <f t="shared" si="74"/>
        <v>127.77783333333333</v>
      </c>
      <c r="AF39" s="20">
        <f t="shared" si="74"/>
        <v>127.77783333333333</v>
      </c>
      <c r="AG39" s="20">
        <f t="shared" si="74"/>
        <v>127.77783333333333</v>
      </c>
      <c r="AH39" s="20">
        <f t="shared" si="74"/>
        <v>127.77783333333333</v>
      </c>
      <c r="AI39" s="21">
        <f t="shared" ref="AI39:AI41" si="75">SUM(W39:AH39)</f>
        <v>1533.3340000000001</v>
      </c>
      <c r="AJ39" s="4">
        <f t="shared" ref="AJ39:AJ41" si="76">U39+AI39</f>
        <v>3066.6680000000001</v>
      </c>
    </row>
    <row r="40" spans="2:36" ht="15" x14ac:dyDescent="0.3">
      <c r="B40" s="15"/>
      <c r="C40" s="16" t="s">
        <v>39</v>
      </c>
      <c r="D40" s="17">
        <v>23000</v>
      </c>
      <c r="E40" s="18">
        <v>0.2</v>
      </c>
      <c r="F40" s="19" t="s">
        <v>21</v>
      </c>
      <c r="G40" s="20"/>
      <c r="H40" s="20">
        <f t="shared" si="69"/>
        <v>383.33333333333331</v>
      </c>
      <c r="I40" s="20">
        <f t="shared" ref="I40:S40" si="77">H40</f>
        <v>383.33333333333331</v>
      </c>
      <c r="J40" s="20">
        <f t="shared" si="77"/>
        <v>383.33333333333331</v>
      </c>
      <c r="K40" s="20">
        <f t="shared" si="77"/>
        <v>383.33333333333331</v>
      </c>
      <c r="L40" s="20">
        <f t="shared" si="77"/>
        <v>383.33333333333331</v>
      </c>
      <c r="M40" s="20">
        <f t="shared" si="77"/>
        <v>383.33333333333331</v>
      </c>
      <c r="N40" s="20">
        <f t="shared" si="77"/>
        <v>383.33333333333331</v>
      </c>
      <c r="O40" s="20">
        <f t="shared" si="77"/>
        <v>383.33333333333331</v>
      </c>
      <c r="P40" s="20">
        <f t="shared" si="77"/>
        <v>383.33333333333331</v>
      </c>
      <c r="Q40" s="20">
        <f t="shared" si="77"/>
        <v>383.33333333333331</v>
      </c>
      <c r="R40" s="20">
        <f t="shared" si="77"/>
        <v>383.33333333333331</v>
      </c>
      <c r="S40" s="20">
        <f t="shared" si="77"/>
        <v>383.33333333333331</v>
      </c>
      <c r="T40" s="21">
        <f t="shared" si="71"/>
        <v>4600</v>
      </c>
      <c r="U40" s="4">
        <f t="shared" si="72"/>
        <v>4600</v>
      </c>
      <c r="V40" s="26"/>
      <c r="W40" s="20">
        <f t="shared" si="73"/>
        <v>383.33333333333331</v>
      </c>
      <c r="X40" s="20">
        <f t="shared" ref="X40:AH40" si="78">W40</f>
        <v>383.33333333333331</v>
      </c>
      <c r="Y40" s="20">
        <f t="shared" si="78"/>
        <v>383.33333333333331</v>
      </c>
      <c r="Z40" s="20">
        <f t="shared" si="78"/>
        <v>383.33333333333331</v>
      </c>
      <c r="AA40" s="20">
        <f t="shared" si="78"/>
        <v>383.33333333333331</v>
      </c>
      <c r="AB40" s="20">
        <f t="shared" si="78"/>
        <v>383.33333333333331</v>
      </c>
      <c r="AC40" s="20">
        <f t="shared" si="78"/>
        <v>383.33333333333331</v>
      </c>
      <c r="AD40" s="20">
        <f t="shared" si="78"/>
        <v>383.33333333333331</v>
      </c>
      <c r="AE40" s="20">
        <f t="shared" si="78"/>
        <v>383.33333333333331</v>
      </c>
      <c r="AF40" s="20">
        <f t="shared" si="78"/>
        <v>383.33333333333331</v>
      </c>
      <c r="AG40" s="20">
        <f t="shared" si="78"/>
        <v>383.33333333333331</v>
      </c>
      <c r="AH40" s="20">
        <f t="shared" si="78"/>
        <v>383.33333333333331</v>
      </c>
      <c r="AI40" s="21">
        <f t="shared" si="75"/>
        <v>4600</v>
      </c>
      <c r="AJ40" s="4">
        <f t="shared" si="76"/>
        <v>9200</v>
      </c>
    </row>
    <row r="41" spans="2:36" ht="15.75" thickBot="1" x14ac:dyDescent="0.35">
      <c r="B41" s="15"/>
      <c r="C41" s="16" t="s">
        <v>40</v>
      </c>
      <c r="D41" s="17">
        <v>6000</v>
      </c>
      <c r="E41" s="18">
        <v>0.2</v>
      </c>
      <c r="F41" s="19" t="s">
        <v>33</v>
      </c>
      <c r="G41" s="20"/>
      <c r="H41" s="20">
        <f t="shared" si="69"/>
        <v>100</v>
      </c>
      <c r="I41" s="20">
        <f t="shared" ref="I41:S41" si="79">H41</f>
        <v>100</v>
      </c>
      <c r="J41" s="20">
        <f t="shared" si="79"/>
        <v>100</v>
      </c>
      <c r="K41" s="20">
        <f t="shared" si="79"/>
        <v>100</v>
      </c>
      <c r="L41" s="20">
        <f t="shared" si="79"/>
        <v>100</v>
      </c>
      <c r="M41" s="20">
        <f t="shared" si="79"/>
        <v>100</v>
      </c>
      <c r="N41" s="20">
        <f t="shared" si="79"/>
        <v>100</v>
      </c>
      <c r="O41" s="20">
        <f t="shared" si="79"/>
        <v>100</v>
      </c>
      <c r="P41" s="20">
        <f t="shared" si="79"/>
        <v>100</v>
      </c>
      <c r="Q41" s="20">
        <f t="shared" si="79"/>
        <v>100</v>
      </c>
      <c r="R41" s="20">
        <f t="shared" si="79"/>
        <v>100</v>
      </c>
      <c r="S41" s="20">
        <f t="shared" si="79"/>
        <v>100</v>
      </c>
      <c r="T41" s="21">
        <f t="shared" si="71"/>
        <v>1200</v>
      </c>
      <c r="U41" s="4">
        <f t="shared" si="72"/>
        <v>1200</v>
      </c>
      <c r="V41" s="26"/>
      <c r="W41" s="20">
        <f t="shared" si="73"/>
        <v>100</v>
      </c>
      <c r="X41" s="20">
        <f t="shared" ref="X41:AH41" si="80">W41</f>
        <v>100</v>
      </c>
      <c r="Y41" s="20">
        <f t="shared" si="80"/>
        <v>100</v>
      </c>
      <c r="Z41" s="20">
        <f t="shared" si="80"/>
        <v>100</v>
      </c>
      <c r="AA41" s="20">
        <f t="shared" si="80"/>
        <v>100</v>
      </c>
      <c r="AB41" s="20">
        <f t="shared" si="80"/>
        <v>100</v>
      </c>
      <c r="AC41" s="20">
        <f t="shared" si="80"/>
        <v>100</v>
      </c>
      <c r="AD41" s="20">
        <f t="shared" si="80"/>
        <v>100</v>
      </c>
      <c r="AE41" s="20">
        <f t="shared" si="80"/>
        <v>100</v>
      </c>
      <c r="AF41" s="20">
        <f t="shared" si="80"/>
        <v>100</v>
      </c>
      <c r="AG41" s="20">
        <f t="shared" si="80"/>
        <v>100</v>
      </c>
      <c r="AH41" s="20">
        <f t="shared" si="80"/>
        <v>100</v>
      </c>
      <c r="AI41" s="21">
        <f t="shared" si="75"/>
        <v>1200</v>
      </c>
      <c r="AJ41" s="4">
        <f t="shared" si="76"/>
        <v>2400</v>
      </c>
    </row>
    <row r="42" spans="2:36" ht="15.75" thickBot="1" x14ac:dyDescent="0.35">
      <c r="B42" s="23" t="s">
        <v>18</v>
      </c>
      <c r="C42" s="12" t="str">
        <f>C38</f>
        <v>Matériel de Transport</v>
      </c>
      <c r="D42" s="13">
        <f>SUM(D39:D41)</f>
        <v>36666.67</v>
      </c>
      <c r="E42" s="12"/>
      <c r="F42" s="12"/>
      <c r="G42" s="13">
        <f>SUM(G39:G41)</f>
        <v>0</v>
      </c>
      <c r="H42" s="13">
        <f t="shared" ref="H42:U42" si="81">SUM(H39:H41)</f>
        <v>611.11116666666658</v>
      </c>
      <c r="I42" s="13">
        <f t="shared" si="81"/>
        <v>611.11116666666658</v>
      </c>
      <c r="J42" s="13">
        <f t="shared" si="81"/>
        <v>611.11116666666658</v>
      </c>
      <c r="K42" s="13">
        <f t="shared" si="81"/>
        <v>611.11116666666658</v>
      </c>
      <c r="L42" s="13">
        <f t="shared" si="81"/>
        <v>611.11116666666658</v>
      </c>
      <c r="M42" s="13">
        <f t="shared" si="81"/>
        <v>611.11116666666658</v>
      </c>
      <c r="N42" s="13">
        <f t="shared" si="81"/>
        <v>611.11116666666658</v>
      </c>
      <c r="O42" s="13">
        <f t="shared" si="81"/>
        <v>611.11116666666658</v>
      </c>
      <c r="P42" s="13">
        <f t="shared" si="81"/>
        <v>611.11116666666658</v>
      </c>
      <c r="Q42" s="13">
        <f t="shared" si="81"/>
        <v>611.11116666666658</v>
      </c>
      <c r="R42" s="13">
        <f t="shared" si="81"/>
        <v>611.11116666666658</v>
      </c>
      <c r="S42" s="13">
        <f t="shared" si="81"/>
        <v>611.11116666666658</v>
      </c>
      <c r="T42" s="13">
        <f t="shared" si="81"/>
        <v>7333.3339999999998</v>
      </c>
      <c r="U42" s="13">
        <f t="shared" si="81"/>
        <v>7333.3339999999998</v>
      </c>
      <c r="V42" s="26"/>
      <c r="W42" s="13">
        <f t="shared" ref="W42:AJ42" si="82">SUM(W39:W41)</f>
        <v>611.11116666666658</v>
      </c>
      <c r="X42" s="13">
        <f t="shared" si="82"/>
        <v>611.11116666666658</v>
      </c>
      <c r="Y42" s="13">
        <f t="shared" si="82"/>
        <v>611.11116666666658</v>
      </c>
      <c r="Z42" s="13">
        <f t="shared" si="82"/>
        <v>611.11116666666658</v>
      </c>
      <c r="AA42" s="13">
        <f t="shared" si="82"/>
        <v>611.11116666666658</v>
      </c>
      <c r="AB42" s="13">
        <f t="shared" si="82"/>
        <v>611.11116666666658</v>
      </c>
      <c r="AC42" s="13">
        <f t="shared" si="82"/>
        <v>611.11116666666658</v>
      </c>
      <c r="AD42" s="13">
        <f t="shared" si="82"/>
        <v>611.11116666666658</v>
      </c>
      <c r="AE42" s="13">
        <f t="shared" si="82"/>
        <v>611.11116666666658</v>
      </c>
      <c r="AF42" s="13">
        <f t="shared" si="82"/>
        <v>611.11116666666658</v>
      </c>
      <c r="AG42" s="13">
        <f t="shared" si="82"/>
        <v>611.11116666666658</v>
      </c>
      <c r="AH42" s="13">
        <f t="shared" si="82"/>
        <v>611.11116666666658</v>
      </c>
      <c r="AI42" s="13">
        <f t="shared" si="82"/>
        <v>7333.3339999999998</v>
      </c>
      <c r="AJ42" s="13">
        <f t="shared" si="82"/>
        <v>14666.668</v>
      </c>
    </row>
    <row r="43" spans="2:36" ht="2.25" customHeight="1" thickBot="1" x14ac:dyDescent="0.3">
      <c r="V43" s="26"/>
    </row>
    <row r="44" spans="2:36" ht="14.25" thickBot="1" x14ac:dyDescent="0.3">
      <c r="B44" s="14"/>
      <c r="C44" s="14" t="s">
        <v>25</v>
      </c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26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2:36" ht="15" x14ac:dyDescent="0.3">
      <c r="B45" s="15"/>
      <c r="C45" s="16" t="s">
        <v>38</v>
      </c>
      <c r="D45" s="17">
        <v>3591.67</v>
      </c>
      <c r="E45" s="18">
        <v>0.1</v>
      </c>
      <c r="F45" s="19" t="s">
        <v>23</v>
      </c>
      <c r="G45" s="20"/>
      <c r="H45" s="20">
        <f t="shared" ref="H45:H61" si="83">(D45*E45)/12</f>
        <v>29.930583333333335</v>
      </c>
      <c r="I45" s="20">
        <f t="shared" ref="I45:S45" si="84">H45</f>
        <v>29.930583333333335</v>
      </c>
      <c r="J45" s="20">
        <f t="shared" si="84"/>
        <v>29.930583333333335</v>
      </c>
      <c r="K45" s="20">
        <f t="shared" si="84"/>
        <v>29.930583333333335</v>
      </c>
      <c r="L45" s="20">
        <f t="shared" si="84"/>
        <v>29.930583333333335</v>
      </c>
      <c r="M45" s="20">
        <f t="shared" si="84"/>
        <v>29.930583333333335</v>
      </c>
      <c r="N45" s="20">
        <f t="shared" si="84"/>
        <v>29.930583333333335</v>
      </c>
      <c r="O45" s="20">
        <f t="shared" si="84"/>
        <v>29.930583333333335</v>
      </c>
      <c r="P45" s="20">
        <f t="shared" si="84"/>
        <v>29.930583333333335</v>
      </c>
      <c r="Q45" s="20">
        <f t="shared" si="84"/>
        <v>29.930583333333335</v>
      </c>
      <c r="R45" s="20">
        <f t="shared" si="84"/>
        <v>29.930583333333335</v>
      </c>
      <c r="S45" s="20">
        <f t="shared" si="84"/>
        <v>29.930583333333335</v>
      </c>
      <c r="T45" s="21">
        <f t="shared" ref="T45:T61" si="85">SUM(H45:S45)</f>
        <v>359.16700000000009</v>
      </c>
      <c r="U45" s="4">
        <f t="shared" ref="U45:U61" si="86">G45+T45</f>
        <v>359.16700000000009</v>
      </c>
      <c r="V45" s="26"/>
      <c r="W45" s="20">
        <f t="shared" ref="W45:W61" si="87">S45</f>
        <v>29.930583333333335</v>
      </c>
      <c r="X45" s="20">
        <f t="shared" ref="X45:AH45" si="88">W45</f>
        <v>29.930583333333335</v>
      </c>
      <c r="Y45" s="20">
        <f t="shared" si="88"/>
        <v>29.930583333333335</v>
      </c>
      <c r="Z45" s="20">
        <f t="shared" si="88"/>
        <v>29.930583333333335</v>
      </c>
      <c r="AA45" s="20">
        <f t="shared" si="88"/>
        <v>29.930583333333335</v>
      </c>
      <c r="AB45" s="20">
        <f t="shared" si="88"/>
        <v>29.930583333333335</v>
      </c>
      <c r="AC45" s="20">
        <f t="shared" si="88"/>
        <v>29.930583333333335</v>
      </c>
      <c r="AD45" s="20">
        <f t="shared" si="88"/>
        <v>29.930583333333335</v>
      </c>
      <c r="AE45" s="20">
        <f t="shared" si="88"/>
        <v>29.930583333333335</v>
      </c>
      <c r="AF45" s="20">
        <f t="shared" si="88"/>
        <v>29.930583333333335</v>
      </c>
      <c r="AG45" s="20">
        <f t="shared" si="88"/>
        <v>29.930583333333335</v>
      </c>
      <c r="AH45" s="20">
        <f t="shared" si="88"/>
        <v>29.930583333333335</v>
      </c>
      <c r="AI45" s="21">
        <f t="shared" ref="AI45:AI61" si="89">SUM(W45:AH45)</f>
        <v>359.16700000000009</v>
      </c>
      <c r="AJ45" s="4">
        <f t="shared" ref="AJ45:AJ61" si="90">U45+AI45</f>
        <v>718.33400000000017</v>
      </c>
    </row>
    <row r="46" spans="2:36" ht="15" x14ac:dyDescent="0.3">
      <c r="B46" s="15"/>
      <c r="C46" s="16" t="s">
        <v>39</v>
      </c>
      <c r="D46" s="17">
        <v>5800</v>
      </c>
      <c r="E46" s="18">
        <v>0.1</v>
      </c>
      <c r="F46" s="19" t="s">
        <v>23</v>
      </c>
      <c r="G46" s="20"/>
      <c r="H46" s="20">
        <f t="shared" si="83"/>
        <v>48.333333333333336</v>
      </c>
      <c r="I46" s="20">
        <f t="shared" ref="I46:S46" si="91">H46</f>
        <v>48.333333333333336</v>
      </c>
      <c r="J46" s="20">
        <f t="shared" si="91"/>
        <v>48.333333333333336</v>
      </c>
      <c r="K46" s="20">
        <f t="shared" si="91"/>
        <v>48.333333333333336</v>
      </c>
      <c r="L46" s="20">
        <f t="shared" si="91"/>
        <v>48.333333333333336</v>
      </c>
      <c r="M46" s="20">
        <f t="shared" si="91"/>
        <v>48.333333333333336</v>
      </c>
      <c r="N46" s="20">
        <f t="shared" si="91"/>
        <v>48.333333333333336</v>
      </c>
      <c r="O46" s="20">
        <f t="shared" si="91"/>
        <v>48.333333333333336</v>
      </c>
      <c r="P46" s="20">
        <f t="shared" si="91"/>
        <v>48.333333333333336</v>
      </c>
      <c r="Q46" s="20">
        <f t="shared" si="91"/>
        <v>48.333333333333336</v>
      </c>
      <c r="R46" s="20">
        <f t="shared" si="91"/>
        <v>48.333333333333336</v>
      </c>
      <c r="S46" s="20">
        <f t="shared" si="91"/>
        <v>48.333333333333336</v>
      </c>
      <c r="T46" s="21">
        <f t="shared" si="85"/>
        <v>580</v>
      </c>
      <c r="U46" s="4">
        <f t="shared" si="86"/>
        <v>580</v>
      </c>
      <c r="V46" s="26"/>
      <c r="W46" s="20">
        <f t="shared" si="87"/>
        <v>48.333333333333336</v>
      </c>
      <c r="X46" s="20">
        <f t="shared" ref="X46:AH46" si="92">W46</f>
        <v>48.333333333333336</v>
      </c>
      <c r="Y46" s="20">
        <f t="shared" si="92"/>
        <v>48.333333333333336</v>
      </c>
      <c r="Z46" s="20">
        <f t="shared" si="92"/>
        <v>48.333333333333336</v>
      </c>
      <c r="AA46" s="20">
        <f t="shared" si="92"/>
        <v>48.333333333333336</v>
      </c>
      <c r="AB46" s="20">
        <f t="shared" si="92"/>
        <v>48.333333333333336</v>
      </c>
      <c r="AC46" s="20">
        <f t="shared" si="92"/>
        <v>48.333333333333336</v>
      </c>
      <c r="AD46" s="20">
        <f t="shared" si="92"/>
        <v>48.333333333333336</v>
      </c>
      <c r="AE46" s="20">
        <f t="shared" si="92"/>
        <v>48.333333333333336</v>
      </c>
      <c r="AF46" s="20">
        <f t="shared" si="92"/>
        <v>48.333333333333336</v>
      </c>
      <c r="AG46" s="20">
        <f t="shared" si="92"/>
        <v>48.333333333333336</v>
      </c>
      <c r="AH46" s="20">
        <f t="shared" si="92"/>
        <v>48.333333333333336</v>
      </c>
      <c r="AI46" s="21">
        <f t="shared" si="89"/>
        <v>580</v>
      </c>
      <c r="AJ46" s="4">
        <f t="shared" si="90"/>
        <v>1160</v>
      </c>
    </row>
    <row r="47" spans="2:36" ht="15" x14ac:dyDescent="0.3">
      <c r="B47" s="15"/>
      <c r="C47" s="16" t="s">
        <v>40</v>
      </c>
      <c r="D47" s="17">
        <v>6700</v>
      </c>
      <c r="E47" s="18">
        <v>0.1</v>
      </c>
      <c r="F47" s="19" t="s">
        <v>23</v>
      </c>
      <c r="G47" s="20"/>
      <c r="H47" s="20">
        <f t="shared" si="83"/>
        <v>55.833333333333336</v>
      </c>
      <c r="I47" s="20">
        <f t="shared" ref="I47:S47" si="93">H47</f>
        <v>55.833333333333336</v>
      </c>
      <c r="J47" s="20">
        <f t="shared" si="93"/>
        <v>55.833333333333336</v>
      </c>
      <c r="K47" s="20">
        <f t="shared" si="93"/>
        <v>55.833333333333336</v>
      </c>
      <c r="L47" s="20">
        <f t="shared" si="93"/>
        <v>55.833333333333336</v>
      </c>
      <c r="M47" s="20">
        <f t="shared" si="93"/>
        <v>55.833333333333336</v>
      </c>
      <c r="N47" s="20">
        <f t="shared" si="93"/>
        <v>55.833333333333336</v>
      </c>
      <c r="O47" s="20">
        <f t="shared" si="93"/>
        <v>55.833333333333336</v>
      </c>
      <c r="P47" s="20">
        <f t="shared" si="93"/>
        <v>55.833333333333336</v>
      </c>
      <c r="Q47" s="20">
        <f t="shared" si="93"/>
        <v>55.833333333333336</v>
      </c>
      <c r="R47" s="20">
        <f t="shared" si="93"/>
        <v>55.833333333333336</v>
      </c>
      <c r="S47" s="20">
        <f t="shared" si="93"/>
        <v>55.833333333333336</v>
      </c>
      <c r="T47" s="21">
        <f t="shared" si="85"/>
        <v>670</v>
      </c>
      <c r="U47" s="4">
        <f t="shared" si="86"/>
        <v>670</v>
      </c>
      <c r="V47" s="26"/>
      <c r="W47" s="20">
        <f t="shared" si="87"/>
        <v>55.833333333333336</v>
      </c>
      <c r="X47" s="20">
        <f t="shared" ref="X47:AH47" si="94">W47</f>
        <v>55.833333333333336</v>
      </c>
      <c r="Y47" s="20">
        <f t="shared" si="94"/>
        <v>55.833333333333336</v>
      </c>
      <c r="Z47" s="20">
        <f t="shared" si="94"/>
        <v>55.833333333333336</v>
      </c>
      <c r="AA47" s="20">
        <f t="shared" si="94"/>
        <v>55.833333333333336</v>
      </c>
      <c r="AB47" s="20">
        <f t="shared" si="94"/>
        <v>55.833333333333336</v>
      </c>
      <c r="AC47" s="20">
        <f t="shared" si="94"/>
        <v>55.833333333333336</v>
      </c>
      <c r="AD47" s="20">
        <f t="shared" si="94"/>
        <v>55.833333333333336</v>
      </c>
      <c r="AE47" s="20">
        <f t="shared" si="94"/>
        <v>55.833333333333336</v>
      </c>
      <c r="AF47" s="20">
        <f t="shared" si="94"/>
        <v>55.833333333333336</v>
      </c>
      <c r="AG47" s="20">
        <f t="shared" si="94"/>
        <v>55.833333333333336</v>
      </c>
      <c r="AH47" s="20">
        <f t="shared" si="94"/>
        <v>55.833333333333336</v>
      </c>
      <c r="AI47" s="21">
        <f t="shared" si="89"/>
        <v>670</v>
      </c>
      <c r="AJ47" s="4">
        <f t="shared" si="90"/>
        <v>1340</v>
      </c>
    </row>
    <row r="48" spans="2:36" ht="15" x14ac:dyDescent="0.3">
      <c r="B48" s="15"/>
      <c r="C48" s="16" t="s">
        <v>41</v>
      </c>
      <c r="D48" s="17">
        <v>32205</v>
      </c>
      <c r="E48" s="18">
        <v>0.1</v>
      </c>
      <c r="F48" s="19" t="s">
        <v>23</v>
      </c>
      <c r="G48" s="20"/>
      <c r="H48" s="20">
        <f t="shared" si="83"/>
        <v>268.375</v>
      </c>
      <c r="I48" s="20">
        <f t="shared" ref="I48:S48" si="95">H48</f>
        <v>268.375</v>
      </c>
      <c r="J48" s="20">
        <f t="shared" si="95"/>
        <v>268.375</v>
      </c>
      <c r="K48" s="20">
        <f t="shared" si="95"/>
        <v>268.375</v>
      </c>
      <c r="L48" s="20">
        <f t="shared" si="95"/>
        <v>268.375</v>
      </c>
      <c r="M48" s="20">
        <f t="shared" si="95"/>
        <v>268.375</v>
      </c>
      <c r="N48" s="20">
        <f t="shared" si="95"/>
        <v>268.375</v>
      </c>
      <c r="O48" s="20">
        <f t="shared" si="95"/>
        <v>268.375</v>
      </c>
      <c r="P48" s="20">
        <f t="shared" si="95"/>
        <v>268.375</v>
      </c>
      <c r="Q48" s="20">
        <f t="shared" si="95"/>
        <v>268.375</v>
      </c>
      <c r="R48" s="20">
        <f t="shared" si="95"/>
        <v>268.375</v>
      </c>
      <c r="S48" s="20">
        <f t="shared" si="95"/>
        <v>268.375</v>
      </c>
      <c r="T48" s="21">
        <f t="shared" si="85"/>
        <v>3220.5</v>
      </c>
      <c r="U48" s="4">
        <f t="shared" si="86"/>
        <v>3220.5</v>
      </c>
      <c r="V48" s="26"/>
      <c r="W48" s="20">
        <f t="shared" si="87"/>
        <v>268.375</v>
      </c>
      <c r="X48" s="20">
        <f t="shared" ref="X48:AH48" si="96">W48</f>
        <v>268.375</v>
      </c>
      <c r="Y48" s="20">
        <f t="shared" si="96"/>
        <v>268.375</v>
      </c>
      <c r="Z48" s="20">
        <f t="shared" si="96"/>
        <v>268.375</v>
      </c>
      <c r="AA48" s="20">
        <f t="shared" si="96"/>
        <v>268.375</v>
      </c>
      <c r="AB48" s="20">
        <f t="shared" si="96"/>
        <v>268.375</v>
      </c>
      <c r="AC48" s="20">
        <f t="shared" si="96"/>
        <v>268.375</v>
      </c>
      <c r="AD48" s="20">
        <f t="shared" si="96"/>
        <v>268.375</v>
      </c>
      <c r="AE48" s="20">
        <f t="shared" si="96"/>
        <v>268.375</v>
      </c>
      <c r="AF48" s="20">
        <f t="shared" si="96"/>
        <v>268.375</v>
      </c>
      <c r="AG48" s="20">
        <f t="shared" si="96"/>
        <v>268.375</v>
      </c>
      <c r="AH48" s="20">
        <f t="shared" si="96"/>
        <v>268.375</v>
      </c>
      <c r="AI48" s="21">
        <f t="shared" si="89"/>
        <v>3220.5</v>
      </c>
      <c r="AJ48" s="4">
        <f t="shared" si="90"/>
        <v>6441</v>
      </c>
    </row>
    <row r="49" spans="2:36" ht="15" x14ac:dyDescent="0.3">
      <c r="B49" s="15"/>
      <c r="C49" s="16" t="s">
        <v>42</v>
      </c>
      <c r="D49" s="17">
        <v>4000</v>
      </c>
      <c r="E49" s="18">
        <v>0.1</v>
      </c>
      <c r="F49" s="19" t="s">
        <v>23</v>
      </c>
      <c r="G49" s="20"/>
      <c r="H49" s="20">
        <f t="shared" si="83"/>
        <v>33.333333333333336</v>
      </c>
      <c r="I49" s="20">
        <f t="shared" ref="I49:S49" si="97">H49</f>
        <v>33.333333333333336</v>
      </c>
      <c r="J49" s="20">
        <f t="shared" si="97"/>
        <v>33.333333333333336</v>
      </c>
      <c r="K49" s="20">
        <f t="shared" si="97"/>
        <v>33.333333333333336</v>
      </c>
      <c r="L49" s="20">
        <f t="shared" si="97"/>
        <v>33.333333333333336</v>
      </c>
      <c r="M49" s="20">
        <f t="shared" si="97"/>
        <v>33.333333333333336</v>
      </c>
      <c r="N49" s="20">
        <f t="shared" si="97"/>
        <v>33.333333333333336</v>
      </c>
      <c r="O49" s="20">
        <f t="shared" si="97"/>
        <v>33.333333333333336</v>
      </c>
      <c r="P49" s="20">
        <f t="shared" si="97"/>
        <v>33.333333333333336</v>
      </c>
      <c r="Q49" s="20">
        <f t="shared" si="97"/>
        <v>33.333333333333336</v>
      </c>
      <c r="R49" s="20">
        <f t="shared" si="97"/>
        <v>33.333333333333336</v>
      </c>
      <c r="S49" s="20">
        <f t="shared" si="97"/>
        <v>33.333333333333336</v>
      </c>
      <c r="T49" s="21">
        <f t="shared" si="85"/>
        <v>399.99999999999994</v>
      </c>
      <c r="U49" s="4">
        <f t="shared" si="86"/>
        <v>399.99999999999994</v>
      </c>
      <c r="V49" s="26"/>
      <c r="W49" s="20">
        <f t="shared" si="87"/>
        <v>33.333333333333336</v>
      </c>
      <c r="X49" s="20">
        <f t="shared" ref="X49:AH49" si="98">W49</f>
        <v>33.333333333333336</v>
      </c>
      <c r="Y49" s="20">
        <f t="shared" si="98"/>
        <v>33.333333333333336</v>
      </c>
      <c r="Z49" s="20">
        <f t="shared" si="98"/>
        <v>33.333333333333336</v>
      </c>
      <c r="AA49" s="20">
        <f t="shared" si="98"/>
        <v>33.333333333333336</v>
      </c>
      <c r="AB49" s="20">
        <f t="shared" si="98"/>
        <v>33.333333333333336</v>
      </c>
      <c r="AC49" s="20">
        <f t="shared" si="98"/>
        <v>33.333333333333336</v>
      </c>
      <c r="AD49" s="20">
        <f t="shared" si="98"/>
        <v>33.333333333333336</v>
      </c>
      <c r="AE49" s="20">
        <f t="shared" si="98"/>
        <v>33.333333333333336</v>
      </c>
      <c r="AF49" s="20">
        <f t="shared" si="98"/>
        <v>33.333333333333336</v>
      </c>
      <c r="AG49" s="20">
        <f t="shared" si="98"/>
        <v>33.333333333333336</v>
      </c>
      <c r="AH49" s="20">
        <f t="shared" si="98"/>
        <v>33.333333333333336</v>
      </c>
      <c r="AI49" s="21">
        <f t="shared" si="89"/>
        <v>399.99999999999994</v>
      </c>
      <c r="AJ49" s="4">
        <f t="shared" si="90"/>
        <v>799.99999999999989</v>
      </c>
    </row>
    <row r="50" spans="2:36" ht="15" x14ac:dyDescent="0.3">
      <c r="B50" s="15"/>
      <c r="C50" s="16" t="s">
        <v>43</v>
      </c>
      <c r="D50" s="17">
        <v>1890</v>
      </c>
      <c r="E50" s="18">
        <v>0.1</v>
      </c>
      <c r="F50" s="19" t="s">
        <v>23</v>
      </c>
      <c r="G50" s="20"/>
      <c r="H50" s="20">
        <f t="shared" si="83"/>
        <v>15.75</v>
      </c>
      <c r="I50" s="20">
        <f t="shared" ref="I50:S50" si="99">H50</f>
        <v>15.75</v>
      </c>
      <c r="J50" s="20">
        <f t="shared" si="99"/>
        <v>15.75</v>
      </c>
      <c r="K50" s="20">
        <f t="shared" si="99"/>
        <v>15.75</v>
      </c>
      <c r="L50" s="20">
        <f t="shared" si="99"/>
        <v>15.75</v>
      </c>
      <c r="M50" s="20">
        <f t="shared" si="99"/>
        <v>15.75</v>
      </c>
      <c r="N50" s="20">
        <f t="shared" si="99"/>
        <v>15.75</v>
      </c>
      <c r="O50" s="20">
        <f t="shared" si="99"/>
        <v>15.75</v>
      </c>
      <c r="P50" s="20">
        <f t="shared" si="99"/>
        <v>15.75</v>
      </c>
      <c r="Q50" s="20">
        <f t="shared" si="99"/>
        <v>15.75</v>
      </c>
      <c r="R50" s="20">
        <f t="shared" si="99"/>
        <v>15.75</v>
      </c>
      <c r="S50" s="20">
        <f t="shared" si="99"/>
        <v>15.75</v>
      </c>
      <c r="T50" s="21">
        <f t="shared" si="85"/>
        <v>189</v>
      </c>
      <c r="U50" s="4">
        <f t="shared" si="86"/>
        <v>189</v>
      </c>
      <c r="V50" s="26"/>
      <c r="W50" s="20">
        <f t="shared" si="87"/>
        <v>15.75</v>
      </c>
      <c r="X50" s="20">
        <f t="shared" ref="X50:AH50" si="100">W50</f>
        <v>15.75</v>
      </c>
      <c r="Y50" s="20">
        <f t="shared" si="100"/>
        <v>15.75</v>
      </c>
      <c r="Z50" s="20">
        <f t="shared" si="100"/>
        <v>15.75</v>
      </c>
      <c r="AA50" s="20">
        <f t="shared" si="100"/>
        <v>15.75</v>
      </c>
      <c r="AB50" s="20">
        <f t="shared" si="100"/>
        <v>15.75</v>
      </c>
      <c r="AC50" s="20">
        <f t="shared" si="100"/>
        <v>15.75</v>
      </c>
      <c r="AD50" s="20">
        <f t="shared" si="100"/>
        <v>15.75</v>
      </c>
      <c r="AE50" s="20">
        <f t="shared" si="100"/>
        <v>15.75</v>
      </c>
      <c r="AF50" s="20">
        <f t="shared" si="100"/>
        <v>15.75</v>
      </c>
      <c r="AG50" s="20">
        <f t="shared" si="100"/>
        <v>15.75</v>
      </c>
      <c r="AH50" s="20">
        <f t="shared" si="100"/>
        <v>15.75</v>
      </c>
      <c r="AI50" s="21">
        <f t="shared" si="89"/>
        <v>189</v>
      </c>
      <c r="AJ50" s="4">
        <f t="shared" si="90"/>
        <v>378</v>
      </c>
    </row>
    <row r="51" spans="2:36" ht="15" x14ac:dyDescent="0.3">
      <c r="B51" s="15"/>
      <c r="C51" s="16" t="s">
        <v>44</v>
      </c>
      <c r="D51" s="17">
        <v>3200</v>
      </c>
      <c r="E51" s="18">
        <v>0.1</v>
      </c>
      <c r="F51" s="19" t="s">
        <v>23</v>
      </c>
      <c r="G51" s="20"/>
      <c r="H51" s="20">
        <f t="shared" si="83"/>
        <v>26.666666666666668</v>
      </c>
      <c r="I51" s="20">
        <f t="shared" ref="I51:S51" si="101">H51</f>
        <v>26.666666666666668</v>
      </c>
      <c r="J51" s="20">
        <f t="shared" si="101"/>
        <v>26.666666666666668</v>
      </c>
      <c r="K51" s="20">
        <f t="shared" si="101"/>
        <v>26.666666666666668</v>
      </c>
      <c r="L51" s="20">
        <f t="shared" si="101"/>
        <v>26.666666666666668</v>
      </c>
      <c r="M51" s="20">
        <f t="shared" si="101"/>
        <v>26.666666666666668</v>
      </c>
      <c r="N51" s="20">
        <f t="shared" si="101"/>
        <v>26.666666666666668</v>
      </c>
      <c r="O51" s="20">
        <f t="shared" si="101"/>
        <v>26.666666666666668</v>
      </c>
      <c r="P51" s="20">
        <f t="shared" si="101"/>
        <v>26.666666666666668</v>
      </c>
      <c r="Q51" s="20">
        <f t="shared" si="101"/>
        <v>26.666666666666668</v>
      </c>
      <c r="R51" s="20">
        <f t="shared" si="101"/>
        <v>26.666666666666668</v>
      </c>
      <c r="S51" s="20">
        <f t="shared" si="101"/>
        <v>26.666666666666668</v>
      </c>
      <c r="T51" s="21">
        <f t="shared" si="85"/>
        <v>320</v>
      </c>
      <c r="U51" s="4">
        <f t="shared" si="86"/>
        <v>320</v>
      </c>
      <c r="V51" s="26"/>
      <c r="W51" s="20">
        <f t="shared" si="87"/>
        <v>26.666666666666668</v>
      </c>
      <c r="X51" s="20">
        <f t="shared" ref="X51:AH51" si="102">W51</f>
        <v>26.666666666666668</v>
      </c>
      <c r="Y51" s="20">
        <f t="shared" si="102"/>
        <v>26.666666666666668</v>
      </c>
      <c r="Z51" s="20">
        <f t="shared" si="102"/>
        <v>26.666666666666668</v>
      </c>
      <c r="AA51" s="20">
        <f t="shared" si="102"/>
        <v>26.666666666666668</v>
      </c>
      <c r="AB51" s="20">
        <f t="shared" si="102"/>
        <v>26.666666666666668</v>
      </c>
      <c r="AC51" s="20">
        <f t="shared" si="102"/>
        <v>26.666666666666668</v>
      </c>
      <c r="AD51" s="20">
        <f t="shared" si="102"/>
        <v>26.666666666666668</v>
      </c>
      <c r="AE51" s="20">
        <f t="shared" si="102"/>
        <v>26.666666666666668</v>
      </c>
      <c r="AF51" s="20">
        <f t="shared" si="102"/>
        <v>26.666666666666668</v>
      </c>
      <c r="AG51" s="20">
        <f t="shared" si="102"/>
        <v>26.666666666666668</v>
      </c>
      <c r="AH51" s="20">
        <f t="shared" si="102"/>
        <v>26.666666666666668</v>
      </c>
      <c r="AI51" s="21">
        <f t="shared" si="89"/>
        <v>320</v>
      </c>
      <c r="AJ51" s="4">
        <f t="shared" si="90"/>
        <v>640</v>
      </c>
    </row>
    <row r="52" spans="2:36" ht="15" x14ac:dyDescent="0.3">
      <c r="B52" s="15"/>
      <c r="C52" s="16" t="s">
        <v>45</v>
      </c>
      <c r="D52" s="17">
        <v>4200</v>
      </c>
      <c r="E52" s="18">
        <v>0.1</v>
      </c>
      <c r="F52" s="19" t="s">
        <v>23</v>
      </c>
      <c r="G52" s="20"/>
      <c r="H52" s="20">
        <f t="shared" si="83"/>
        <v>35</v>
      </c>
      <c r="I52" s="20">
        <f t="shared" ref="I52:S52" si="103">H52</f>
        <v>35</v>
      </c>
      <c r="J52" s="20">
        <f t="shared" si="103"/>
        <v>35</v>
      </c>
      <c r="K52" s="20">
        <f t="shared" si="103"/>
        <v>35</v>
      </c>
      <c r="L52" s="20">
        <f t="shared" si="103"/>
        <v>35</v>
      </c>
      <c r="M52" s="20">
        <f t="shared" si="103"/>
        <v>35</v>
      </c>
      <c r="N52" s="20">
        <f t="shared" si="103"/>
        <v>35</v>
      </c>
      <c r="O52" s="20">
        <f t="shared" si="103"/>
        <v>35</v>
      </c>
      <c r="P52" s="20">
        <f t="shared" si="103"/>
        <v>35</v>
      </c>
      <c r="Q52" s="20">
        <f t="shared" si="103"/>
        <v>35</v>
      </c>
      <c r="R52" s="20">
        <f t="shared" si="103"/>
        <v>35</v>
      </c>
      <c r="S52" s="20">
        <f t="shared" si="103"/>
        <v>35</v>
      </c>
      <c r="T52" s="21">
        <f t="shared" si="85"/>
        <v>420</v>
      </c>
      <c r="U52" s="4">
        <f t="shared" si="86"/>
        <v>420</v>
      </c>
      <c r="V52" s="26"/>
      <c r="W52" s="20">
        <f t="shared" si="87"/>
        <v>35</v>
      </c>
      <c r="X52" s="20">
        <f t="shared" ref="X52:AH52" si="104">W52</f>
        <v>35</v>
      </c>
      <c r="Y52" s="20">
        <f t="shared" si="104"/>
        <v>35</v>
      </c>
      <c r="Z52" s="20">
        <f t="shared" si="104"/>
        <v>35</v>
      </c>
      <c r="AA52" s="20">
        <f t="shared" si="104"/>
        <v>35</v>
      </c>
      <c r="AB52" s="20">
        <f t="shared" si="104"/>
        <v>35</v>
      </c>
      <c r="AC52" s="20">
        <f t="shared" si="104"/>
        <v>35</v>
      </c>
      <c r="AD52" s="20">
        <f t="shared" si="104"/>
        <v>35</v>
      </c>
      <c r="AE52" s="20">
        <f t="shared" si="104"/>
        <v>35</v>
      </c>
      <c r="AF52" s="20">
        <f t="shared" si="104"/>
        <v>35</v>
      </c>
      <c r="AG52" s="20">
        <f t="shared" si="104"/>
        <v>35</v>
      </c>
      <c r="AH52" s="20">
        <f t="shared" si="104"/>
        <v>35</v>
      </c>
      <c r="AI52" s="21">
        <f t="shared" si="89"/>
        <v>420</v>
      </c>
      <c r="AJ52" s="4">
        <f t="shared" si="90"/>
        <v>840</v>
      </c>
    </row>
    <row r="53" spans="2:36" ht="15" x14ac:dyDescent="0.3">
      <c r="B53" s="15"/>
      <c r="C53" s="16" t="s">
        <v>46</v>
      </c>
      <c r="D53" s="17">
        <v>6900</v>
      </c>
      <c r="E53" s="18">
        <v>0.1</v>
      </c>
      <c r="F53" s="19" t="s">
        <v>23</v>
      </c>
      <c r="G53" s="20"/>
      <c r="H53" s="20">
        <f t="shared" si="83"/>
        <v>57.5</v>
      </c>
      <c r="I53" s="20">
        <f t="shared" ref="I53:S53" si="105">H53</f>
        <v>57.5</v>
      </c>
      <c r="J53" s="20">
        <f t="shared" si="105"/>
        <v>57.5</v>
      </c>
      <c r="K53" s="20">
        <f t="shared" si="105"/>
        <v>57.5</v>
      </c>
      <c r="L53" s="20">
        <f t="shared" si="105"/>
        <v>57.5</v>
      </c>
      <c r="M53" s="20">
        <f t="shared" si="105"/>
        <v>57.5</v>
      </c>
      <c r="N53" s="20">
        <f t="shared" si="105"/>
        <v>57.5</v>
      </c>
      <c r="O53" s="20">
        <f t="shared" si="105"/>
        <v>57.5</v>
      </c>
      <c r="P53" s="20">
        <f t="shared" si="105"/>
        <v>57.5</v>
      </c>
      <c r="Q53" s="20">
        <f t="shared" si="105"/>
        <v>57.5</v>
      </c>
      <c r="R53" s="20">
        <f t="shared" si="105"/>
        <v>57.5</v>
      </c>
      <c r="S53" s="20">
        <f t="shared" si="105"/>
        <v>57.5</v>
      </c>
      <c r="T53" s="21">
        <f t="shared" si="85"/>
        <v>690</v>
      </c>
      <c r="U53" s="4">
        <f t="shared" si="86"/>
        <v>690</v>
      </c>
      <c r="V53" s="26"/>
      <c r="W53" s="20">
        <f t="shared" si="87"/>
        <v>57.5</v>
      </c>
      <c r="X53" s="20">
        <f t="shared" ref="X53:AH53" si="106">W53</f>
        <v>57.5</v>
      </c>
      <c r="Y53" s="20">
        <f t="shared" si="106"/>
        <v>57.5</v>
      </c>
      <c r="Z53" s="20">
        <f t="shared" si="106"/>
        <v>57.5</v>
      </c>
      <c r="AA53" s="20">
        <f t="shared" si="106"/>
        <v>57.5</v>
      </c>
      <c r="AB53" s="20">
        <f t="shared" si="106"/>
        <v>57.5</v>
      </c>
      <c r="AC53" s="20">
        <f t="shared" si="106"/>
        <v>57.5</v>
      </c>
      <c r="AD53" s="20">
        <f t="shared" si="106"/>
        <v>57.5</v>
      </c>
      <c r="AE53" s="20">
        <f t="shared" si="106"/>
        <v>57.5</v>
      </c>
      <c r="AF53" s="20">
        <f t="shared" si="106"/>
        <v>57.5</v>
      </c>
      <c r="AG53" s="20">
        <f t="shared" si="106"/>
        <v>57.5</v>
      </c>
      <c r="AH53" s="20">
        <f t="shared" si="106"/>
        <v>57.5</v>
      </c>
      <c r="AI53" s="21">
        <f t="shared" si="89"/>
        <v>690</v>
      </c>
      <c r="AJ53" s="4">
        <f t="shared" si="90"/>
        <v>1380</v>
      </c>
    </row>
    <row r="54" spans="2:36" ht="15" x14ac:dyDescent="0.3">
      <c r="B54" s="15"/>
      <c r="C54" s="16" t="s">
        <v>47</v>
      </c>
      <c r="D54" s="17">
        <v>3840</v>
      </c>
      <c r="E54" s="18">
        <v>0.1</v>
      </c>
      <c r="F54" s="19" t="s">
        <v>23</v>
      </c>
      <c r="G54" s="20"/>
      <c r="H54" s="20">
        <f t="shared" si="83"/>
        <v>32</v>
      </c>
      <c r="I54" s="20">
        <f t="shared" ref="I54:S54" si="107">H54</f>
        <v>32</v>
      </c>
      <c r="J54" s="20">
        <f t="shared" si="107"/>
        <v>32</v>
      </c>
      <c r="K54" s="20">
        <f t="shared" si="107"/>
        <v>32</v>
      </c>
      <c r="L54" s="20">
        <f t="shared" si="107"/>
        <v>32</v>
      </c>
      <c r="M54" s="20">
        <f t="shared" si="107"/>
        <v>32</v>
      </c>
      <c r="N54" s="20">
        <f t="shared" si="107"/>
        <v>32</v>
      </c>
      <c r="O54" s="20">
        <f t="shared" si="107"/>
        <v>32</v>
      </c>
      <c r="P54" s="20">
        <f t="shared" si="107"/>
        <v>32</v>
      </c>
      <c r="Q54" s="20">
        <f t="shared" si="107"/>
        <v>32</v>
      </c>
      <c r="R54" s="20">
        <f t="shared" si="107"/>
        <v>32</v>
      </c>
      <c r="S54" s="20">
        <f t="shared" si="107"/>
        <v>32</v>
      </c>
      <c r="T54" s="21">
        <f t="shared" si="85"/>
        <v>384</v>
      </c>
      <c r="U54" s="4">
        <f t="shared" si="86"/>
        <v>384</v>
      </c>
      <c r="V54" s="26"/>
      <c r="W54" s="20">
        <f t="shared" si="87"/>
        <v>32</v>
      </c>
      <c r="X54" s="20">
        <f t="shared" ref="X54:AH54" si="108">W54</f>
        <v>32</v>
      </c>
      <c r="Y54" s="20">
        <f t="shared" si="108"/>
        <v>32</v>
      </c>
      <c r="Z54" s="20">
        <f t="shared" si="108"/>
        <v>32</v>
      </c>
      <c r="AA54" s="20">
        <f t="shared" si="108"/>
        <v>32</v>
      </c>
      <c r="AB54" s="20">
        <f t="shared" si="108"/>
        <v>32</v>
      </c>
      <c r="AC54" s="20">
        <f t="shared" si="108"/>
        <v>32</v>
      </c>
      <c r="AD54" s="20">
        <f t="shared" si="108"/>
        <v>32</v>
      </c>
      <c r="AE54" s="20">
        <f t="shared" si="108"/>
        <v>32</v>
      </c>
      <c r="AF54" s="20">
        <f t="shared" si="108"/>
        <v>32</v>
      </c>
      <c r="AG54" s="20">
        <f t="shared" si="108"/>
        <v>32</v>
      </c>
      <c r="AH54" s="20">
        <f t="shared" si="108"/>
        <v>32</v>
      </c>
      <c r="AI54" s="21">
        <f t="shared" si="89"/>
        <v>384</v>
      </c>
      <c r="AJ54" s="4">
        <f t="shared" si="90"/>
        <v>768</v>
      </c>
    </row>
    <row r="55" spans="2:36" ht="15" x14ac:dyDescent="0.3">
      <c r="B55" s="15"/>
      <c r="C55" s="16" t="s">
        <v>49</v>
      </c>
      <c r="D55" s="17">
        <v>1890</v>
      </c>
      <c r="E55" s="18">
        <v>0.1</v>
      </c>
      <c r="F55" s="19" t="s">
        <v>23</v>
      </c>
      <c r="G55" s="20"/>
      <c r="H55" s="20">
        <f t="shared" si="83"/>
        <v>15.75</v>
      </c>
      <c r="I55" s="20">
        <f t="shared" ref="I55:S55" si="109">H55</f>
        <v>15.75</v>
      </c>
      <c r="J55" s="20">
        <f t="shared" si="109"/>
        <v>15.75</v>
      </c>
      <c r="K55" s="20">
        <f t="shared" si="109"/>
        <v>15.75</v>
      </c>
      <c r="L55" s="20">
        <f t="shared" si="109"/>
        <v>15.75</v>
      </c>
      <c r="M55" s="20">
        <f t="shared" si="109"/>
        <v>15.75</v>
      </c>
      <c r="N55" s="20">
        <f t="shared" si="109"/>
        <v>15.75</v>
      </c>
      <c r="O55" s="20">
        <f t="shared" si="109"/>
        <v>15.75</v>
      </c>
      <c r="P55" s="20">
        <f t="shared" si="109"/>
        <v>15.75</v>
      </c>
      <c r="Q55" s="20">
        <f t="shared" si="109"/>
        <v>15.75</v>
      </c>
      <c r="R55" s="20">
        <f t="shared" si="109"/>
        <v>15.75</v>
      </c>
      <c r="S55" s="20">
        <f t="shared" si="109"/>
        <v>15.75</v>
      </c>
      <c r="T55" s="21">
        <f t="shared" si="85"/>
        <v>189</v>
      </c>
      <c r="U55" s="4">
        <f t="shared" si="86"/>
        <v>189</v>
      </c>
      <c r="V55" s="26"/>
      <c r="W55" s="20">
        <f t="shared" si="87"/>
        <v>15.75</v>
      </c>
      <c r="X55" s="20">
        <f t="shared" ref="X55:AH55" si="110">W55</f>
        <v>15.75</v>
      </c>
      <c r="Y55" s="20">
        <f t="shared" si="110"/>
        <v>15.75</v>
      </c>
      <c r="Z55" s="20">
        <f t="shared" si="110"/>
        <v>15.75</v>
      </c>
      <c r="AA55" s="20">
        <f t="shared" si="110"/>
        <v>15.75</v>
      </c>
      <c r="AB55" s="20">
        <f t="shared" si="110"/>
        <v>15.75</v>
      </c>
      <c r="AC55" s="20">
        <f t="shared" si="110"/>
        <v>15.75</v>
      </c>
      <c r="AD55" s="20">
        <f t="shared" si="110"/>
        <v>15.75</v>
      </c>
      <c r="AE55" s="20">
        <f t="shared" si="110"/>
        <v>15.75</v>
      </c>
      <c r="AF55" s="20">
        <f t="shared" si="110"/>
        <v>15.75</v>
      </c>
      <c r="AG55" s="20">
        <f t="shared" si="110"/>
        <v>15.75</v>
      </c>
      <c r="AH55" s="20">
        <f t="shared" si="110"/>
        <v>15.75</v>
      </c>
      <c r="AI55" s="21">
        <f t="shared" si="89"/>
        <v>189</v>
      </c>
      <c r="AJ55" s="4">
        <f t="shared" si="90"/>
        <v>378</v>
      </c>
    </row>
    <row r="56" spans="2:36" ht="15" x14ac:dyDescent="0.3">
      <c r="B56" s="15"/>
      <c r="C56" s="16" t="s">
        <v>50</v>
      </c>
      <c r="D56" s="17">
        <v>1890</v>
      </c>
      <c r="E56" s="18">
        <v>0.1</v>
      </c>
      <c r="F56" s="19" t="s">
        <v>23</v>
      </c>
      <c r="G56" s="20"/>
      <c r="H56" s="20">
        <f t="shared" si="83"/>
        <v>15.75</v>
      </c>
      <c r="I56" s="20">
        <f t="shared" ref="I56:S56" si="111">H56</f>
        <v>15.75</v>
      </c>
      <c r="J56" s="20">
        <f t="shared" si="111"/>
        <v>15.75</v>
      </c>
      <c r="K56" s="20">
        <f t="shared" si="111"/>
        <v>15.75</v>
      </c>
      <c r="L56" s="20">
        <f t="shared" si="111"/>
        <v>15.75</v>
      </c>
      <c r="M56" s="20">
        <f t="shared" si="111"/>
        <v>15.75</v>
      </c>
      <c r="N56" s="20">
        <f t="shared" si="111"/>
        <v>15.75</v>
      </c>
      <c r="O56" s="20">
        <f t="shared" si="111"/>
        <v>15.75</v>
      </c>
      <c r="P56" s="20">
        <f t="shared" si="111"/>
        <v>15.75</v>
      </c>
      <c r="Q56" s="20">
        <f t="shared" si="111"/>
        <v>15.75</v>
      </c>
      <c r="R56" s="20">
        <f t="shared" si="111"/>
        <v>15.75</v>
      </c>
      <c r="S56" s="20">
        <f t="shared" si="111"/>
        <v>15.75</v>
      </c>
      <c r="T56" s="21">
        <f t="shared" si="85"/>
        <v>189</v>
      </c>
      <c r="U56" s="4">
        <f t="shared" si="86"/>
        <v>189</v>
      </c>
      <c r="V56" s="26"/>
      <c r="W56" s="20">
        <f t="shared" si="87"/>
        <v>15.75</v>
      </c>
      <c r="X56" s="20">
        <f t="shared" ref="X56:AH56" si="112">W56</f>
        <v>15.75</v>
      </c>
      <c r="Y56" s="20">
        <f t="shared" si="112"/>
        <v>15.75</v>
      </c>
      <c r="Z56" s="20">
        <f t="shared" si="112"/>
        <v>15.75</v>
      </c>
      <c r="AA56" s="20">
        <f t="shared" si="112"/>
        <v>15.75</v>
      </c>
      <c r="AB56" s="20">
        <f t="shared" si="112"/>
        <v>15.75</v>
      </c>
      <c r="AC56" s="20">
        <f t="shared" si="112"/>
        <v>15.75</v>
      </c>
      <c r="AD56" s="20">
        <f t="shared" si="112"/>
        <v>15.75</v>
      </c>
      <c r="AE56" s="20">
        <f t="shared" si="112"/>
        <v>15.75</v>
      </c>
      <c r="AF56" s="20">
        <f t="shared" si="112"/>
        <v>15.75</v>
      </c>
      <c r="AG56" s="20">
        <f t="shared" si="112"/>
        <v>15.75</v>
      </c>
      <c r="AH56" s="20">
        <f t="shared" si="112"/>
        <v>15.75</v>
      </c>
      <c r="AI56" s="21">
        <f t="shared" si="89"/>
        <v>189</v>
      </c>
      <c r="AJ56" s="4">
        <f t="shared" si="90"/>
        <v>378</v>
      </c>
    </row>
    <row r="57" spans="2:36" ht="15" x14ac:dyDescent="0.3">
      <c r="B57" s="15"/>
      <c r="C57" s="16" t="s">
        <v>51</v>
      </c>
      <c r="D57" s="17">
        <v>1950</v>
      </c>
      <c r="E57" s="18">
        <v>0.1</v>
      </c>
      <c r="F57" s="19" t="s">
        <v>23</v>
      </c>
      <c r="G57" s="20"/>
      <c r="H57" s="20">
        <f t="shared" si="83"/>
        <v>16.25</v>
      </c>
      <c r="I57" s="20">
        <f t="shared" ref="I57:S57" si="113">H57</f>
        <v>16.25</v>
      </c>
      <c r="J57" s="20">
        <f t="shared" si="113"/>
        <v>16.25</v>
      </c>
      <c r="K57" s="20">
        <f t="shared" si="113"/>
        <v>16.25</v>
      </c>
      <c r="L57" s="20">
        <f t="shared" si="113"/>
        <v>16.25</v>
      </c>
      <c r="M57" s="20">
        <f t="shared" si="113"/>
        <v>16.25</v>
      </c>
      <c r="N57" s="20">
        <f t="shared" si="113"/>
        <v>16.25</v>
      </c>
      <c r="O57" s="20">
        <f t="shared" si="113"/>
        <v>16.25</v>
      </c>
      <c r="P57" s="20">
        <f t="shared" si="113"/>
        <v>16.25</v>
      </c>
      <c r="Q57" s="20">
        <f t="shared" si="113"/>
        <v>16.25</v>
      </c>
      <c r="R57" s="20">
        <f t="shared" si="113"/>
        <v>16.25</v>
      </c>
      <c r="S57" s="20">
        <f t="shared" si="113"/>
        <v>16.25</v>
      </c>
      <c r="T57" s="21">
        <f t="shared" si="85"/>
        <v>195</v>
      </c>
      <c r="U57" s="4">
        <f t="shared" si="86"/>
        <v>195</v>
      </c>
      <c r="V57" s="26"/>
      <c r="W57" s="20">
        <f t="shared" si="87"/>
        <v>16.25</v>
      </c>
      <c r="X57" s="20">
        <f t="shared" ref="X57:AH57" si="114">W57</f>
        <v>16.25</v>
      </c>
      <c r="Y57" s="20">
        <f t="shared" si="114"/>
        <v>16.25</v>
      </c>
      <c r="Z57" s="20">
        <f t="shared" si="114"/>
        <v>16.25</v>
      </c>
      <c r="AA57" s="20">
        <f t="shared" si="114"/>
        <v>16.25</v>
      </c>
      <c r="AB57" s="20">
        <f t="shared" si="114"/>
        <v>16.25</v>
      </c>
      <c r="AC57" s="20">
        <f t="shared" si="114"/>
        <v>16.25</v>
      </c>
      <c r="AD57" s="20">
        <f t="shared" si="114"/>
        <v>16.25</v>
      </c>
      <c r="AE57" s="20">
        <f t="shared" si="114"/>
        <v>16.25</v>
      </c>
      <c r="AF57" s="20">
        <f t="shared" si="114"/>
        <v>16.25</v>
      </c>
      <c r="AG57" s="20">
        <f t="shared" si="114"/>
        <v>16.25</v>
      </c>
      <c r="AH57" s="20">
        <f t="shared" si="114"/>
        <v>16.25</v>
      </c>
      <c r="AI57" s="21">
        <f t="shared" si="89"/>
        <v>195</v>
      </c>
      <c r="AJ57" s="4">
        <f t="shared" si="90"/>
        <v>390</v>
      </c>
    </row>
    <row r="58" spans="2:36" ht="15" x14ac:dyDescent="0.3">
      <c r="B58" s="15"/>
      <c r="C58" s="16" t="s">
        <v>52</v>
      </c>
      <c r="D58" s="17">
        <v>4200</v>
      </c>
      <c r="E58" s="18">
        <v>0.1</v>
      </c>
      <c r="F58" s="19" t="s">
        <v>23</v>
      </c>
      <c r="G58" s="20"/>
      <c r="H58" s="20">
        <f t="shared" si="83"/>
        <v>35</v>
      </c>
      <c r="I58" s="20">
        <f t="shared" ref="I58:S58" si="115">H58</f>
        <v>35</v>
      </c>
      <c r="J58" s="20">
        <f t="shared" si="115"/>
        <v>35</v>
      </c>
      <c r="K58" s="20">
        <f t="shared" si="115"/>
        <v>35</v>
      </c>
      <c r="L58" s="20">
        <f t="shared" si="115"/>
        <v>35</v>
      </c>
      <c r="M58" s="20">
        <f t="shared" si="115"/>
        <v>35</v>
      </c>
      <c r="N58" s="20">
        <f t="shared" si="115"/>
        <v>35</v>
      </c>
      <c r="O58" s="20">
        <f t="shared" si="115"/>
        <v>35</v>
      </c>
      <c r="P58" s="20">
        <f t="shared" si="115"/>
        <v>35</v>
      </c>
      <c r="Q58" s="20">
        <f t="shared" si="115"/>
        <v>35</v>
      </c>
      <c r="R58" s="20">
        <f t="shared" si="115"/>
        <v>35</v>
      </c>
      <c r="S58" s="20">
        <f t="shared" si="115"/>
        <v>35</v>
      </c>
      <c r="T58" s="21">
        <f t="shared" si="85"/>
        <v>420</v>
      </c>
      <c r="U58" s="4">
        <f t="shared" si="86"/>
        <v>420</v>
      </c>
      <c r="V58" s="26"/>
      <c r="W58" s="20">
        <f t="shared" si="87"/>
        <v>35</v>
      </c>
      <c r="X58" s="20">
        <f t="shared" ref="X58:AH58" si="116">W58</f>
        <v>35</v>
      </c>
      <c r="Y58" s="20">
        <f t="shared" si="116"/>
        <v>35</v>
      </c>
      <c r="Z58" s="20">
        <f t="shared" si="116"/>
        <v>35</v>
      </c>
      <c r="AA58" s="20">
        <f t="shared" si="116"/>
        <v>35</v>
      </c>
      <c r="AB58" s="20">
        <f t="shared" si="116"/>
        <v>35</v>
      </c>
      <c r="AC58" s="20">
        <f t="shared" si="116"/>
        <v>35</v>
      </c>
      <c r="AD58" s="20">
        <f t="shared" si="116"/>
        <v>35</v>
      </c>
      <c r="AE58" s="20">
        <f t="shared" si="116"/>
        <v>35</v>
      </c>
      <c r="AF58" s="20">
        <f t="shared" si="116"/>
        <v>35</v>
      </c>
      <c r="AG58" s="20">
        <f t="shared" si="116"/>
        <v>35</v>
      </c>
      <c r="AH58" s="20">
        <f t="shared" si="116"/>
        <v>35</v>
      </c>
      <c r="AI58" s="21">
        <f t="shared" si="89"/>
        <v>420</v>
      </c>
      <c r="AJ58" s="4">
        <f t="shared" si="90"/>
        <v>840</v>
      </c>
    </row>
    <row r="59" spans="2:36" ht="15" x14ac:dyDescent="0.3">
      <c r="B59" s="15"/>
      <c r="C59" s="16" t="s">
        <v>53</v>
      </c>
      <c r="D59" s="17">
        <v>1270</v>
      </c>
      <c r="E59" s="18">
        <v>0.1</v>
      </c>
      <c r="F59" s="19" t="s">
        <v>23</v>
      </c>
      <c r="G59" s="20"/>
      <c r="H59" s="20">
        <f t="shared" si="83"/>
        <v>10.583333333333334</v>
      </c>
      <c r="I59" s="20">
        <f t="shared" ref="I59:S59" si="117">H59</f>
        <v>10.583333333333334</v>
      </c>
      <c r="J59" s="20">
        <f t="shared" si="117"/>
        <v>10.583333333333334</v>
      </c>
      <c r="K59" s="20">
        <f t="shared" si="117"/>
        <v>10.583333333333334</v>
      </c>
      <c r="L59" s="20">
        <f t="shared" si="117"/>
        <v>10.583333333333334</v>
      </c>
      <c r="M59" s="20">
        <f t="shared" si="117"/>
        <v>10.583333333333334</v>
      </c>
      <c r="N59" s="20">
        <f t="shared" si="117"/>
        <v>10.583333333333334</v>
      </c>
      <c r="O59" s="20">
        <f t="shared" si="117"/>
        <v>10.583333333333334</v>
      </c>
      <c r="P59" s="20">
        <f t="shared" si="117"/>
        <v>10.583333333333334</v>
      </c>
      <c r="Q59" s="20">
        <f t="shared" si="117"/>
        <v>10.583333333333334</v>
      </c>
      <c r="R59" s="20">
        <f t="shared" si="117"/>
        <v>10.583333333333334</v>
      </c>
      <c r="S59" s="20">
        <f t="shared" si="117"/>
        <v>10.583333333333334</v>
      </c>
      <c r="T59" s="21">
        <f t="shared" si="85"/>
        <v>126.99999999999999</v>
      </c>
      <c r="U59" s="4">
        <f t="shared" si="86"/>
        <v>126.99999999999999</v>
      </c>
      <c r="V59" s="26"/>
      <c r="W59" s="20">
        <f t="shared" si="87"/>
        <v>10.583333333333334</v>
      </c>
      <c r="X59" s="20">
        <f t="shared" ref="X59:AH59" si="118">W59</f>
        <v>10.583333333333334</v>
      </c>
      <c r="Y59" s="20">
        <f t="shared" si="118"/>
        <v>10.583333333333334</v>
      </c>
      <c r="Z59" s="20">
        <f t="shared" si="118"/>
        <v>10.583333333333334</v>
      </c>
      <c r="AA59" s="20">
        <f t="shared" si="118"/>
        <v>10.583333333333334</v>
      </c>
      <c r="AB59" s="20">
        <f t="shared" si="118"/>
        <v>10.583333333333334</v>
      </c>
      <c r="AC59" s="20">
        <f t="shared" si="118"/>
        <v>10.583333333333334</v>
      </c>
      <c r="AD59" s="20">
        <f t="shared" si="118"/>
        <v>10.583333333333334</v>
      </c>
      <c r="AE59" s="20">
        <f t="shared" si="118"/>
        <v>10.583333333333334</v>
      </c>
      <c r="AF59" s="20">
        <f t="shared" si="118"/>
        <v>10.583333333333334</v>
      </c>
      <c r="AG59" s="20">
        <f t="shared" si="118"/>
        <v>10.583333333333334</v>
      </c>
      <c r="AH59" s="20">
        <f t="shared" si="118"/>
        <v>10.583333333333334</v>
      </c>
      <c r="AI59" s="21">
        <f t="shared" si="89"/>
        <v>126.99999999999999</v>
      </c>
      <c r="AJ59" s="4">
        <f t="shared" si="90"/>
        <v>253.99999999999997</v>
      </c>
    </row>
    <row r="60" spans="2:36" ht="15" x14ac:dyDescent="0.3">
      <c r="B60" s="15"/>
      <c r="C60" s="16" t="s">
        <v>54</v>
      </c>
      <c r="D60" s="17">
        <v>3900</v>
      </c>
      <c r="E60" s="18">
        <v>0.1</v>
      </c>
      <c r="F60" s="19" t="s">
        <v>23</v>
      </c>
      <c r="G60" s="20"/>
      <c r="H60" s="20">
        <f t="shared" si="83"/>
        <v>32.5</v>
      </c>
      <c r="I60" s="20">
        <f t="shared" ref="I60:S60" si="119">H60</f>
        <v>32.5</v>
      </c>
      <c r="J60" s="20">
        <f t="shared" si="119"/>
        <v>32.5</v>
      </c>
      <c r="K60" s="20">
        <f t="shared" si="119"/>
        <v>32.5</v>
      </c>
      <c r="L60" s="20">
        <f t="shared" si="119"/>
        <v>32.5</v>
      </c>
      <c r="M60" s="20">
        <f t="shared" si="119"/>
        <v>32.5</v>
      </c>
      <c r="N60" s="20">
        <f t="shared" si="119"/>
        <v>32.5</v>
      </c>
      <c r="O60" s="20">
        <f t="shared" si="119"/>
        <v>32.5</v>
      </c>
      <c r="P60" s="20">
        <f t="shared" si="119"/>
        <v>32.5</v>
      </c>
      <c r="Q60" s="20">
        <f t="shared" si="119"/>
        <v>32.5</v>
      </c>
      <c r="R60" s="20">
        <f t="shared" si="119"/>
        <v>32.5</v>
      </c>
      <c r="S60" s="20">
        <f t="shared" si="119"/>
        <v>32.5</v>
      </c>
      <c r="T60" s="21">
        <f t="shared" si="85"/>
        <v>390</v>
      </c>
      <c r="U60" s="4">
        <f t="shared" si="86"/>
        <v>390</v>
      </c>
      <c r="V60" s="26"/>
      <c r="W60" s="20">
        <f t="shared" si="87"/>
        <v>32.5</v>
      </c>
      <c r="X60" s="20">
        <f t="shared" ref="X60:AH60" si="120">W60</f>
        <v>32.5</v>
      </c>
      <c r="Y60" s="20">
        <f t="shared" si="120"/>
        <v>32.5</v>
      </c>
      <c r="Z60" s="20">
        <f t="shared" si="120"/>
        <v>32.5</v>
      </c>
      <c r="AA60" s="20">
        <f t="shared" si="120"/>
        <v>32.5</v>
      </c>
      <c r="AB60" s="20">
        <f t="shared" si="120"/>
        <v>32.5</v>
      </c>
      <c r="AC60" s="20">
        <f t="shared" si="120"/>
        <v>32.5</v>
      </c>
      <c r="AD60" s="20">
        <f t="shared" si="120"/>
        <v>32.5</v>
      </c>
      <c r="AE60" s="20">
        <f t="shared" si="120"/>
        <v>32.5</v>
      </c>
      <c r="AF60" s="20">
        <f t="shared" si="120"/>
        <v>32.5</v>
      </c>
      <c r="AG60" s="20">
        <f t="shared" si="120"/>
        <v>32.5</v>
      </c>
      <c r="AH60" s="20">
        <f t="shared" si="120"/>
        <v>32.5</v>
      </c>
      <c r="AI60" s="21">
        <f t="shared" si="89"/>
        <v>390</v>
      </c>
      <c r="AJ60" s="4">
        <f t="shared" si="90"/>
        <v>780</v>
      </c>
    </row>
    <row r="61" spans="2:36" ht="15.75" thickBot="1" x14ac:dyDescent="0.35">
      <c r="B61" s="15"/>
      <c r="C61" s="16" t="s">
        <v>55</v>
      </c>
      <c r="D61" s="17">
        <v>7550</v>
      </c>
      <c r="E61" s="18">
        <v>0.1</v>
      </c>
      <c r="F61" s="19" t="s">
        <v>23</v>
      </c>
      <c r="G61" s="20"/>
      <c r="H61" s="20">
        <f t="shared" si="83"/>
        <v>62.916666666666664</v>
      </c>
      <c r="I61" s="20">
        <f t="shared" ref="I61:S61" si="121">H61</f>
        <v>62.916666666666664</v>
      </c>
      <c r="J61" s="20">
        <f t="shared" si="121"/>
        <v>62.916666666666664</v>
      </c>
      <c r="K61" s="20">
        <f t="shared" si="121"/>
        <v>62.916666666666664</v>
      </c>
      <c r="L61" s="20">
        <f t="shared" si="121"/>
        <v>62.916666666666664</v>
      </c>
      <c r="M61" s="20">
        <f t="shared" si="121"/>
        <v>62.916666666666664</v>
      </c>
      <c r="N61" s="20">
        <f t="shared" si="121"/>
        <v>62.916666666666664</v>
      </c>
      <c r="O61" s="20">
        <f t="shared" si="121"/>
        <v>62.916666666666664</v>
      </c>
      <c r="P61" s="20">
        <f t="shared" si="121"/>
        <v>62.916666666666664</v>
      </c>
      <c r="Q61" s="20">
        <f t="shared" si="121"/>
        <v>62.916666666666664</v>
      </c>
      <c r="R61" s="20">
        <f t="shared" si="121"/>
        <v>62.916666666666664</v>
      </c>
      <c r="S61" s="20">
        <f t="shared" si="121"/>
        <v>62.916666666666664</v>
      </c>
      <c r="T61" s="21">
        <f t="shared" si="85"/>
        <v>754.99999999999989</v>
      </c>
      <c r="U61" s="4">
        <f t="shared" si="86"/>
        <v>754.99999999999989</v>
      </c>
      <c r="V61" s="26"/>
      <c r="W61" s="20">
        <f t="shared" si="87"/>
        <v>62.916666666666664</v>
      </c>
      <c r="X61" s="20">
        <f t="shared" ref="X61:AH61" si="122">W61</f>
        <v>62.916666666666664</v>
      </c>
      <c r="Y61" s="20">
        <f t="shared" si="122"/>
        <v>62.916666666666664</v>
      </c>
      <c r="Z61" s="20">
        <f t="shared" si="122"/>
        <v>62.916666666666664</v>
      </c>
      <c r="AA61" s="20">
        <f t="shared" si="122"/>
        <v>62.916666666666664</v>
      </c>
      <c r="AB61" s="20">
        <f t="shared" si="122"/>
        <v>62.916666666666664</v>
      </c>
      <c r="AC61" s="20">
        <f t="shared" si="122"/>
        <v>62.916666666666664</v>
      </c>
      <c r="AD61" s="20">
        <f t="shared" si="122"/>
        <v>62.916666666666664</v>
      </c>
      <c r="AE61" s="20">
        <f t="shared" si="122"/>
        <v>62.916666666666664</v>
      </c>
      <c r="AF61" s="20">
        <f t="shared" si="122"/>
        <v>62.916666666666664</v>
      </c>
      <c r="AG61" s="20">
        <f t="shared" si="122"/>
        <v>62.916666666666664</v>
      </c>
      <c r="AH61" s="20">
        <f t="shared" si="122"/>
        <v>62.916666666666664</v>
      </c>
      <c r="AI61" s="21">
        <f t="shared" si="89"/>
        <v>754.99999999999989</v>
      </c>
      <c r="AJ61" s="4">
        <f t="shared" si="90"/>
        <v>1509.9999999999998</v>
      </c>
    </row>
    <row r="62" spans="2:36" ht="15.75" thickBot="1" x14ac:dyDescent="0.35">
      <c r="B62" s="23" t="s">
        <v>18</v>
      </c>
      <c r="C62" s="12" t="str">
        <f>C44</f>
        <v>Mobilier de bureau</v>
      </c>
      <c r="D62" s="13">
        <f>SUM(D45:D61)</f>
        <v>94976.67</v>
      </c>
      <c r="E62" s="12"/>
      <c r="F62" s="12"/>
      <c r="G62" s="13">
        <f>SUM(G45:G61)</f>
        <v>0</v>
      </c>
      <c r="H62" s="13">
        <f t="shared" ref="H62:U62" si="123">SUM(H45:H61)</f>
        <v>791.47225000000003</v>
      </c>
      <c r="I62" s="13">
        <f t="shared" si="123"/>
        <v>791.47225000000003</v>
      </c>
      <c r="J62" s="13">
        <f t="shared" si="123"/>
        <v>791.47225000000003</v>
      </c>
      <c r="K62" s="13">
        <f t="shared" si="123"/>
        <v>791.47225000000003</v>
      </c>
      <c r="L62" s="13">
        <f t="shared" si="123"/>
        <v>791.47225000000003</v>
      </c>
      <c r="M62" s="13">
        <f t="shared" si="123"/>
        <v>791.47225000000003</v>
      </c>
      <c r="N62" s="13">
        <f t="shared" si="123"/>
        <v>791.47225000000003</v>
      </c>
      <c r="O62" s="13">
        <f t="shared" si="123"/>
        <v>791.47225000000003</v>
      </c>
      <c r="P62" s="13">
        <f t="shared" si="123"/>
        <v>791.47225000000003</v>
      </c>
      <c r="Q62" s="13">
        <f t="shared" si="123"/>
        <v>791.47225000000003</v>
      </c>
      <c r="R62" s="13">
        <f t="shared" si="123"/>
        <v>791.47225000000003</v>
      </c>
      <c r="S62" s="13">
        <f t="shared" si="123"/>
        <v>791.47225000000003</v>
      </c>
      <c r="T62" s="13">
        <f t="shared" si="123"/>
        <v>9497.6670000000013</v>
      </c>
      <c r="U62" s="13">
        <f t="shared" si="123"/>
        <v>9497.6670000000013</v>
      </c>
      <c r="V62" s="26"/>
      <c r="W62" s="13">
        <f t="shared" ref="W62:AJ62" si="124">SUM(W45:W61)</f>
        <v>791.47225000000003</v>
      </c>
      <c r="X62" s="13">
        <f t="shared" si="124"/>
        <v>791.47225000000003</v>
      </c>
      <c r="Y62" s="13">
        <f t="shared" si="124"/>
        <v>791.47225000000003</v>
      </c>
      <c r="Z62" s="13">
        <f t="shared" si="124"/>
        <v>791.47225000000003</v>
      </c>
      <c r="AA62" s="13">
        <f t="shared" si="124"/>
        <v>791.47225000000003</v>
      </c>
      <c r="AB62" s="13">
        <f t="shared" si="124"/>
        <v>791.47225000000003</v>
      </c>
      <c r="AC62" s="13">
        <f t="shared" si="124"/>
        <v>791.47225000000003</v>
      </c>
      <c r="AD62" s="13">
        <f t="shared" si="124"/>
        <v>791.47225000000003</v>
      </c>
      <c r="AE62" s="13">
        <f t="shared" si="124"/>
        <v>791.47225000000003</v>
      </c>
      <c r="AF62" s="13">
        <f t="shared" si="124"/>
        <v>791.47225000000003</v>
      </c>
      <c r="AG62" s="13">
        <f t="shared" si="124"/>
        <v>791.47225000000003</v>
      </c>
      <c r="AH62" s="13">
        <f t="shared" si="124"/>
        <v>791.47225000000003</v>
      </c>
      <c r="AI62" s="13">
        <f t="shared" si="124"/>
        <v>9497.6670000000013</v>
      </c>
      <c r="AJ62" s="13">
        <f t="shared" si="124"/>
        <v>18995.334000000003</v>
      </c>
    </row>
    <row r="63" spans="2:36" ht="2.25" customHeight="1" thickBot="1" x14ac:dyDescent="0.3">
      <c r="V63" s="26"/>
    </row>
    <row r="64" spans="2:36" ht="14.25" thickBot="1" x14ac:dyDescent="0.3">
      <c r="B64" s="14"/>
      <c r="C64" s="14" t="s">
        <v>26</v>
      </c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26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 ht="15" x14ac:dyDescent="0.3">
      <c r="B65" s="15"/>
      <c r="C65" s="16" t="s">
        <v>38</v>
      </c>
      <c r="D65" s="17">
        <v>18000</v>
      </c>
      <c r="E65" s="18">
        <v>0.1</v>
      </c>
      <c r="F65" s="19" t="s">
        <v>23</v>
      </c>
      <c r="G65" s="20"/>
      <c r="H65" s="20">
        <f t="shared" ref="H65:H67" si="125">(D65*E65)/12</f>
        <v>150</v>
      </c>
      <c r="I65" s="20">
        <f t="shared" ref="I65:S65" si="126">H65</f>
        <v>150</v>
      </c>
      <c r="J65" s="20">
        <f t="shared" si="126"/>
        <v>150</v>
      </c>
      <c r="K65" s="20">
        <f t="shared" si="126"/>
        <v>150</v>
      </c>
      <c r="L65" s="20">
        <f t="shared" si="126"/>
        <v>150</v>
      </c>
      <c r="M65" s="20">
        <f t="shared" si="126"/>
        <v>150</v>
      </c>
      <c r="N65" s="20">
        <f t="shared" si="126"/>
        <v>150</v>
      </c>
      <c r="O65" s="20">
        <f t="shared" si="126"/>
        <v>150</v>
      </c>
      <c r="P65" s="20">
        <f t="shared" si="126"/>
        <v>150</v>
      </c>
      <c r="Q65" s="20">
        <f t="shared" si="126"/>
        <v>150</v>
      </c>
      <c r="R65" s="20">
        <f t="shared" si="126"/>
        <v>150</v>
      </c>
      <c r="S65" s="20">
        <f t="shared" si="126"/>
        <v>150</v>
      </c>
      <c r="T65" s="21">
        <f t="shared" ref="T65:T67" si="127">SUM(H65:S65)</f>
        <v>1800</v>
      </c>
      <c r="U65" s="4">
        <f t="shared" ref="U65:U67" si="128">G65+T65</f>
        <v>1800</v>
      </c>
      <c r="V65" s="26"/>
      <c r="W65" s="20">
        <f t="shared" ref="W65:W67" si="129">S65</f>
        <v>150</v>
      </c>
      <c r="X65" s="20">
        <f t="shared" ref="X65:AH65" si="130">W65</f>
        <v>150</v>
      </c>
      <c r="Y65" s="20">
        <f t="shared" si="130"/>
        <v>150</v>
      </c>
      <c r="Z65" s="20">
        <f t="shared" si="130"/>
        <v>150</v>
      </c>
      <c r="AA65" s="20">
        <f t="shared" si="130"/>
        <v>150</v>
      </c>
      <c r="AB65" s="20">
        <f t="shared" si="130"/>
        <v>150</v>
      </c>
      <c r="AC65" s="20">
        <f t="shared" si="130"/>
        <v>150</v>
      </c>
      <c r="AD65" s="20">
        <f t="shared" si="130"/>
        <v>150</v>
      </c>
      <c r="AE65" s="20">
        <f t="shared" si="130"/>
        <v>150</v>
      </c>
      <c r="AF65" s="20">
        <f t="shared" si="130"/>
        <v>150</v>
      </c>
      <c r="AG65" s="20">
        <f t="shared" si="130"/>
        <v>150</v>
      </c>
      <c r="AH65" s="20">
        <f t="shared" si="130"/>
        <v>150</v>
      </c>
      <c r="AI65" s="21">
        <f t="shared" ref="AI65:AI67" si="131">SUM(W65:AH65)</f>
        <v>1800</v>
      </c>
      <c r="AJ65" s="4">
        <f t="shared" ref="AJ65:AJ67" si="132">U65+AI65</f>
        <v>3600</v>
      </c>
    </row>
    <row r="66" spans="2:36" ht="15" x14ac:dyDescent="0.3">
      <c r="B66" s="15"/>
      <c r="C66" s="16" t="s">
        <v>39</v>
      </c>
      <c r="D66" s="17">
        <v>7500</v>
      </c>
      <c r="E66" s="18">
        <v>0.1</v>
      </c>
      <c r="F66" s="19" t="s">
        <v>23</v>
      </c>
      <c r="G66" s="20"/>
      <c r="H66" s="20">
        <f t="shared" si="125"/>
        <v>62.5</v>
      </c>
      <c r="I66" s="20">
        <f t="shared" ref="I66:S66" si="133">H66</f>
        <v>62.5</v>
      </c>
      <c r="J66" s="20">
        <f t="shared" si="133"/>
        <v>62.5</v>
      </c>
      <c r="K66" s="20">
        <f t="shared" si="133"/>
        <v>62.5</v>
      </c>
      <c r="L66" s="20">
        <f t="shared" si="133"/>
        <v>62.5</v>
      </c>
      <c r="M66" s="20">
        <f t="shared" si="133"/>
        <v>62.5</v>
      </c>
      <c r="N66" s="20">
        <f t="shared" si="133"/>
        <v>62.5</v>
      </c>
      <c r="O66" s="20">
        <f t="shared" si="133"/>
        <v>62.5</v>
      </c>
      <c r="P66" s="20">
        <f t="shared" si="133"/>
        <v>62.5</v>
      </c>
      <c r="Q66" s="20">
        <f t="shared" si="133"/>
        <v>62.5</v>
      </c>
      <c r="R66" s="20">
        <f t="shared" si="133"/>
        <v>62.5</v>
      </c>
      <c r="S66" s="20">
        <f t="shared" si="133"/>
        <v>62.5</v>
      </c>
      <c r="T66" s="21">
        <f t="shared" si="127"/>
        <v>750</v>
      </c>
      <c r="U66" s="4">
        <f t="shared" si="128"/>
        <v>750</v>
      </c>
      <c r="V66" s="26"/>
      <c r="W66" s="20">
        <f t="shared" si="129"/>
        <v>62.5</v>
      </c>
      <c r="X66" s="20">
        <f t="shared" ref="X66:AH66" si="134">W66</f>
        <v>62.5</v>
      </c>
      <c r="Y66" s="20">
        <f t="shared" si="134"/>
        <v>62.5</v>
      </c>
      <c r="Z66" s="20">
        <f t="shared" si="134"/>
        <v>62.5</v>
      </c>
      <c r="AA66" s="20">
        <f t="shared" si="134"/>
        <v>62.5</v>
      </c>
      <c r="AB66" s="20">
        <f t="shared" si="134"/>
        <v>62.5</v>
      </c>
      <c r="AC66" s="20">
        <f t="shared" si="134"/>
        <v>62.5</v>
      </c>
      <c r="AD66" s="20">
        <f t="shared" si="134"/>
        <v>62.5</v>
      </c>
      <c r="AE66" s="20">
        <f t="shared" si="134"/>
        <v>62.5</v>
      </c>
      <c r="AF66" s="20">
        <f t="shared" si="134"/>
        <v>62.5</v>
      </c>
      <c r="AG66" s="20">
        <f t="shared" si="134"/>
        <v>62.5</v>
      </c>
      <c r="AH66" s="20">
        <f t="shared" si="134"/>
        <v>62.5</v>
      </c>
      <c r="AI66" s="21">
        <f t="shared" si="131"/>
        <v>750</v>
      </c>
      <c r="AJ66" s="4">
        <f t="shared" si="132"/>
        <v>1500</v>
      </c>
    </row>
    <row r="67" spans="2:36" ht="15.75" thickBot="1" x14ac:dyDescent="0.35">
      <c r="B67" s="15"/>
      <c r="C67" s="16" t="s">
        <v>40</v>
      </c>
      <c r="D67" s="17">
        <v>700</v>
      </c>
      <c r="E67" s="18">
        <v>0.1</v>
      </c>
      <c r="F67" s="19" t="s">
        <v>23</v>
      </c>
      <c r="G67" s="20"/>
      <c r="H67" s="20">
        <f t="shared" si="125"/>
        <v>5.833333333333333</v>
      </c>
      <c r="I67" s="20">
        <f t="shared" ref="I67:S67" si="135">H67</f>
        <v>5.833333333333333</v>
      </c>
      <c r="J67" s="20">
        <f t="shared" si="135"/>
        <v>5.833333333333333</v>
      </c>
      <c r="K67" s="20">
        <f t="shared" si="135"/>
        <v>5.833333333333333</v>
      </c>
      <c r="L67" s="20">
        <f t="shared" si="135"/>
        <v>5.833333333333333</v>
      </c>
      <c r="M67" s="20">
        <f t="shared" si="135"/>
        <v>5.833333333333333</v>
      </c>
      <c r="N67" s="20">
        <f t="shared" si="135"/>
        <v>5.833333333333333</v>
      </c>
      <c r="O67" s="20">
        <f t="shared" si="135"/>
        <v>5.833333333333333</v>
      </c>
      <c r="P67" s="20">
        <f t="shared" si="135"/>
        <v>5.833333333333333</v>
      </c>
      <c r="Q67" s="20">
        <f t="shared" si="135"/>
        <v>5.833333333333333</v>
      </c>
      <c r="R67" s="20">
        <f t="shared" si="135"/>
        <v>5.833333333333333</v>
      </c>
      <c r="S67" s="20">
        <f t="shared" si="135"/>
        <v>5.833333333333333</v>
      </c>
      <c r="T67" s="21">
        <f t="shared" si="127"/>
        <v>70</v>
      </c>
      <c r="U67" s="4">
        <f t="shared" si="128"/>
        <v>70</v>
      </c>
      <c r="V67" s="26"/>
      <c r="W67" s="20">
        <f t="shared" si="129"/>
        <v>5.833333333333333</v>
      </c>
      <c r="X67" s="20">
        <f t="shared" ref="X67:AH67" si="136">W67</f>
        <v>5.833333333333333</v>
      </c>
      <c r="Y67" s="20">
        <f t="shared" si="136"/>
        <v>5.833333333333333</v>
      </c>
      <c r="Z67" s="20">
        <f t="shared" si="136"/>
        <v>5.833333333333333</v>
      </c>
      <c r="AA67" s="20">
        <f t="shared" si="136"/>
        <v>5.833333333333333</v>
      </c>
      <c r="AB67" s="20">
        <f t="shared" si="136"/>
        <v>5.833333333333333</v>
      </c>
      <c r="AC67" s="20">
        <f t="shared" si="136"/>
        <v>5.833333333333333</v>
      </c>
      <c r="AD67" s="20">
        <f t="shared" si="136"/>
        <v>5.833333333333333</v>
      </c>
      <c r="AE67" s="20">
        <f t="shared" si="136"/>
        <v>5.833333333333333</v>
      </c>
      <c r="AF67" s="20">
        <f t="shared" si="136"/>
        <v>5.833333333333333</v>
      </c>
      <c r="AG67" s="20">
        <f t="shared" si="136"/>
        <v>5.833333333333333</v>
      </c>
      <c r="AH67" s="20">
        <f t="shared" si="136"/>
        <v>5.833333333333333</v>
      </c>
      <c r="AI67" s="21">
        <f t="shared" si="131"/>
        <v>70</v>
      </c>
      <c r="AJ67" s="4">
        <f t="shared" si="132"/>
        <v>140</v>
      </c>
    </row>
    <row r="68" spans="2:36" ht="15.75" thickBot="1" x14ac:dyDescent="0.35">
      <c r="B68" s="23" t="s">
        <v>18</v>
      </c>
      <c r="C68" s="12" t="str">
        <f>C64</f>
        <v>Matériel de bureau</v>
      </c>
      <c r="D68" s="13">
        <f>SUM(D65:D67)</f>
        <v>26200</v>
      </c>
      <c r="E68" s="12"/>
      <c r="F68" s="12"/>
      <c r="G68" s="13">
        <f>SUM(G65:G67)</f>
        <v>0</v>
      </c>
      <c r="H68" s="13">
        <f t="shared" ref="H68:U68" si="137">SUM(H65:H67)</f>
        <v>218.33333333333334</v>
      </c>
      <c r="I68" s="13">
        <f t="shared" si="137"/>
        <v>218.33333333333334</v>
      </c>
      <c r="J68" s="13">
        <f t="shared" si="137"/>
        <v>218.33333333333334</v>
      </c>
      <c r="K68" s="13">
        <f t="shared" si="137"/>
        <v>218.33333333333334</v>
      </c>
      <c r="L68" s="13">
        <f t="shared" si="137"/>
        <v>218.33333333333334</v>
      </c>
      <c r="M68" s="13">
        <f t="shared" si="137"/>
        <v>218.33333333333334</v>
      </c>
      <c r="N68" s="13">
        <f t="shared" si="137"/>
        <v>218.33333333333334</v>
      </c>
      <c r="O68" s="13">
        <f t="shared" si="137"/>
        <v>218.33333333333334</v>
      </c>
      <c r="P68" s="13">
        <f t="shared" si="137"/>
        <v>218.33333333333334</v>
      </c>
      <c r="Q68" s="13">
        <f t="shared" si="137"/>
        <v>218.33333333333334</v>
      </c>
      <c r="R68" s="13">
        <f t="shared" si="137"/>
        <v>218.33333333333334</v>
      </c>
      <c r="S68" s="13">
        <f t="shared" si="137"/>
        <v>218.33333333333334</v>
      </c>
      <c r="T68" s="13">
        <f t="shared" si="137"/>
        <v>2620</v>
      </c>
      <c r="U68" s="13">
        <f t="shared" si="137"/>
        <v>2620</v>
      </c>
      <c r="V68" s="26"/>
      <c r="W68" s="13">
        <f t="shared" ref="W68:AJ68" si="138">SUM(W65:W67)</f>
        <v>218.33333333333334</v>
      </c>
      <c r="X68" s="13">
        <f t="shared" si="138"/>
        <v>218.33333333333334</v>
      </c>
      <c r="Y68" s="13">
        <f t="shared" si="138"/>
        <v>218.33333333333334</v>
      </c>
      <c r="Z68" s="13">
        <f t="shared" si="138"/>
        <v>218.33333333333334</v>
      </c>
      <c r="AA68" s="13">
        <f t="shared" si="138"/>
        <v>218.33333333333334</v>
      </c>
      <c r="AB68" s="13">
        <f t="shared" si="138"/>
        <v>218.33333333333334</v>
      </c>
      <c r="AC68" s="13">
        <f t="shared" si="138"/>
        <v>218.33333333333334</v>
      </c>
      <c r="AD68" s="13">
        <f t="shared" si="138"/>
        <v>218.33333333333334</v>
      </c>
      <c r="AE68" s="13">
        <f t="shared" si="138"/>
        <v>218.33333333333334</v>
      </c>
      <c r="AF68" s="13">
        <f t="shared" si="138"/>
        <v>218.33333333333334</v>
      </c>
      <c r="AG68" s="13">
        <f t="shared" si="138"/>
        <v>218.33333333333334</v>
      </c>
      <c r="AH68" s="13">
        <f t="shared" si="138"/>
        <v>218.33333333333334</v>
      </c>
      <c r="AI68" s="13">
        <f t="shared" si="138"/>
        <v>2620</v>
      </c>
      <c r="AJ68" s="13">
        <f t="shared" si="138"/>
        <v>5240</v>
      </c>
    </row>
    <row r="69" spans="2:36" ht="2.25" customHeight="1" thickBot="1" x14ac:dyDescent="0.3">
      <c r="V69" s="26"/>
    </row>
    <row r="70" spans="2:36" ht="14.25" thickBot="1" x14ac:dyDescent="0.3">
      <c r="B70" s="14"/>
      <c r="C70" s="14" t="s">
        <v>27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26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</row>
    <row r="71" spans="2:36" ht="15" x14ac:dyDescent="0.3">
      <c r="B71" s="15"/>
      <c r="C71" s="16" t="s">
        <v>38</v>
      </c>
      <c r="D71" s="17">
        <v>2788</v>
      </c>
      <c r="E71" s="18">
        <v>0.15</v>
      </c>
      <c r="F71" s="19" t="s">
        <v>34</v>
      </c>
      <c r="G71" s="20"/>
      <c r="H71" s="20">
        <f t="shared" ref="H71:H80" si="139">(D71*E71)/12</f>
        <v>34.85</v>
      </c>
      <c r="I71" s="20">
        <f t="shared" ref="I71:S71" si="140">H71</f>
        <v>34.85</v>
      </c>
      <c r="J71" s="20">
        <f t="shared" si="140"/>
        <v>34.85</v>
      </c>
      <c r="K71" s="20">
        <f t="shared" si="140"/>
        <v>34.85</v>
      </c>
      <c r="L71" s="20">
        <f t="shared" si="140"/>
        <v>34.85</v>
      </c>
      <c r="M71" s="20">
        <f t="shared" si="140"/>
        <v>34.85</v>
      </c>
      <c r="N71" s="20">
        <f t="shared" si="140"/>
        <v>34.85</v>
      </c>
      <c r="O71" s="20">
        <f t="shared" si="140"/>
        <v>34.85</v>
      </c>
      <c r="P71" s="20">
        <f t="shared" si="140"/>
        <v>34.85</v>
      </c>
      <c r="Q71" s="20">
        <f t="shared" si="140"/>
        <v>34.85</v>
      </c>
      <c r="R71" s="20">
        <f t="shared" si="140"/>
        <v>34.85</v>
      </c>
      <c r="S71" s="20">
        <f t="shared" si="140"/>
        <v>34.85</v>
      </c>
      <c r="T71" s="21">
        <f t="shared" ref="T71:T80" si="141">SUM(H71:S71)</f>
        <v>418.2000000000001</v>
      </c>
      <c r="U71" s="4">
        <f t="shared" ref="U71:U80" si="142">G71+T71</f>
        <v>418.2000000000001</v>
      </c>
      <c r="V71" s="26"/>
      <c r="W71" s="20">
        <f t="shared" ref="W71:W80" si="143">S71</f>
        <v>34.85</v>
      </c>
      <c r="X71" s="20">
        <f t="shared" ref="X71:AH71" si="144">W71</f>
        <v>34.85</v>
      </c>
      <c r="Y71" s="20">
        <f t="shared" si="144"/>
        <v>34.85</v>
      </c>
      <c r="Z71" s="20">
        <f t="shared" si="144"/>
        <v>34.85</v>
      </c>
      <c r="AA71" s="20">
        <f t="shared" si="144"/>
        <v>34.85</v>
      </c>
      <c r="AB71" s="20">
        <f t="shared" si="144"/>
        <v>34.85</v>
      </c>
      <c r="AC71" s="20">
        <f t="shared" si="144"/>
        <v>34.85</v>
      </c>
      <c r="AD71" s="20">
        <f t="shared" si="144"/>
        <v>34.85</v>
      </c>
      <c r="AE71" s="20">
        <f t="shared" si="144"/>
        <v>34.85</v>
      </c>
      <c r="AF71" s="20">
        <f t="shared" si="144"/>
        <v>34.85</v>
      </c>
      <c r="AG71" s="20">
        <f t="shared" si="144"/>
        <v>34.85</v>
      </c>
      <c r="AH71" s="20">
        <f t="shared" si="144"/>
        <v>34.85</v>
      </c>
      <c r="AI71" s="21">
        <f t="shared" ref="AI71:AI80" si="145">SUM(W71:AH71)</f>
        <v>418.2000000000001</v>
      </c>
      <c r="AJ71" s="4">
        <f t="shared" ref="AJ71:AJ80" si="146">U71+AI71</f>
        <v>836.4000000000002</v>
      </c>
    </row>
    <row r="72" spans="2:36" ht="15" x14ac:dyDescent="0.3">
      <c r="B72" s="15"/>
      <c r="C72" s="16" t="s">
        <v>39</v>
      </c>
      <c r="D72" s="17">
        <v>1110</v>
      </c>
      <c r="E72" s="18">
        <v>0.15</v>
      </c>
      <c r="F72" s="19" t="s">
        <v>34</v>
      </c>
      <c r="G72" s="20"/>
      <c r="H72" s="20">
        <f t="shared" si="139"/>
        <v>13.875</v>
      </c>
      <c r="I72" s="20">
        <f t="shared" ref="I72:S72" si="147">H72</f>
        <v>13.875</v>
      </c>
      <c r="J72" s="20">
        <f t="shared" si="147"/>
        <v>13.875</v>
      </c>
      <c r="K72" s="20">
        <f t="shared" si="147"/>
        <v>13.875</v>
      </c>
      <c r="L72" s="20">
        <f t="shared" si="147"/>
        <v>13.875</v>
      </c>
      <c r="M72" s="20">
        <f t="shared" si="147"/>
        <v>13.875</v>
      </c>
      <c r="N72" s="20">
        <f t="shared" si="147"/>
        <v>13.875</v>
      </c>
      <c r="O72" s="20">
        <f t="shared" si="147"/>
        <v>13.875</v>
      </c>
      <c r="P72" s="20">
        <f t="shared" si="147"/>
        <v>13.875</v>
      </c>
      <c r="Q72" s="20">
        <f t="shared" si="147"/>
        <v>13.875</v>
      </c>
      <c r="R72" s="20">
        <f t="shared" si="147"/>
        <v>13.875</v>
      </c>
      <c r="S72" s="20">
        <f t="shared" si="147"/>
        <v>13.875</v>
      </c>
      <c r="T72" s="21">
        <f t="shared" si="141"/>
        <v>166.5</v>
      </c>
      <c r="U72" s="4">
        <f t="shared" si="142"/>
        <v>166.5</v>
      </c>
      <c r="V72" s="26"/>
      <c r="W72" s="20">
        <f t="shared" si="143"/>
        <v>13.875</v>
      </c>
      <c r="X72" s="20">
        <f t="shared" ref="X72:AH72" si="148">W72</f>
        <v>13.875</v>
      </c>
      <c r="Y72" s="20">
        <f t="shared" si="148"/>
        <v>13.875</v>
      </c>
      <c r="Z72" s="20">
        <f t="shared" si="148"/>
        <v>13.875</v>
      </c>
      <c r="AA72" s="20">
        <f t="shared" si="148"/>
        <v>13.875</v>
      </c>
      <c r="AB72" s="20">
        <f t="shared" si="148"/>
        <v>13.875</v>
      </c>
      <c r="AC72" s="20">
        <f t="shared" si="148"/>
        <v>13.875</v>
      </c>
      <c r="AD72" s="20">
        <f t="shared" si="148"/>
        <v>13.875</v>
      </c>
      <c r="AE72" s="20">
        <f t="shared" si="148"/>
        <v>13.875</v>
      </c>
      <c r="AF72" s="20">
        <f t="shared" si="148"/>
        <v>13.875</v>
      </c>
      <c r="AG72" s="20">
        <f t="shared" si="148"/>
        <v>13.875</v>
      </c>
      <c r="AH72" s="20">
        <f t="shared" si="148"/>
        <v>13.875</v>
      </c>
      <c r="AI72" s="21">
        <f t="shared" si="145"/>
        <v>166.5</v>
      </c>
      <c r="AJ72" s="4">
        <f t="shared" si="146"/>
        <v>333</v>
      </c>
    </row>
    <row r="73" spans="2:36" ht="15" x14ac:dyDescent="0.3">
      <c r="B73" s="15"/>
      <c r="C73" s="16" t="s">
        <v>40</v>
      </c>
      <c r="D73" s="17">
        <v>1893</v>
      </c>
      <c r="E73" s="18">
        <v>0.15</v>
      </c>
      <c r="F73" s="19" t="s">
        <v>34</v>
      </c>
      <c r="G73" s="20"/>
      <c r="H73" s="20">
        <f t="shared" si="139"/>
        <v>23.662499999999998</v>
      </c>
      <c r="I73" s="20">
        <f t="shared" ref="I73:S73" si="149">H73</f>
        <v>23.662499999999998</v>
      </c>
      <c r="J73" s="20">
        <f t="shared" si="149"/>
        <v>23.662499999999998</v>
      </c>
      <c r="K73" s="20">
        <f t="shared" si="149"/>
        <v>23.662499999999998</v>
      </c>
      <c r="L73" s="20">
        <f t="shared" si="149"/>
        <v>23.662499999999998</v>
      </c>
      <c r="M73" s="20">
        <f t="shared" si="149"/>
        <v>23.662499999999998</v>
      </c>
      <c r="N73" s="20">
        <f t="shared" si="149"/>
        <v>23.662499999999998</v>
      </c>
      <c r="O73" s="20">
        <f t="shared" si="149"/>
        <v>23.662499999999998</v>
      </c>
      <c r="P73" s="20">
        <f t="shared" si="149"/>
        <v>23.662499999999998</v>
      </c>
      <c r="Q73" s="20">
        <f t="shared" si="149"/>
        <v>23.662499999999998</v>
      </c>
      <c r="R73" s="20">
        <f t="shared" si="149"/>
        <v>23.662499999999998</v>
      </c>
      <c r="S73" s="20">
        <f t="shared" si="149"/>
        <v>23.662499999999998</v>
      </c>
      <c r="T73" s="21">
        <f t="shared" si="141"/>
        <v>283.95</v>
      </c>
      <c r="U73" s="4">
        <f t="shared" si="142"/>
        <v>283.95</v>
      </c>
      <c r="V73" s="26"/>
      <c r="W73" s="20">
        <f t="shared" si="143"/>
        <v>23.662499999999998</v>
      </c>
      <c r="X73" s="20">
        <f t="shared" ref="X73:AH73" si="150">W73</f>
        <v>23.662499999999998</v>
      </c>
      <c r="Y73" s="20">
        <f t="shared" si="150"/>
        <v>23.662499999999998</v>
      </c>
      <c r="Z73" s="20">
        <f t="shared" si="150"/>
        <v>23.662499999999998</v>
      </c>
      <c r="AA73" s="20">
        <f t="shared" si="150"/>
        <v>23.662499999999998</v>
      </c>
      <c r="AB73" s="20">
        <f t="shared" si="150"/>
        <v>23.662499999999998</v>
      </c>
      <c r="AC73" s="20">
        <f t="shared" si="150"/>
        <v>23.662499999999998</v>
      </c>
      <c r="AD73" s="20">
        <f t="shared" si="150"/>
        <v>23.662499999999998</v>
      </c>
      <c r="AE73" s="20">
        <f t="shared" si="150"/>
        <v>23.662499999999998</v>
      </c>
      <c r="AF73" s="20">
        <f t="shared" si="150"/>
        <v>23.662499999999998</v>
      </c>
      <c r="AG73" s="20">
        <f t="shared" si="150"/>
        <v>23.662499999999998</v>
      </c>
      <c r="AH73" s="20">
        <f t="shared" si="150"/>
        <v>23.662499999999998</v>
      </c>
      <c r="AI73" s="21">
        <f t="shared" si="145"/>
        <v>283.95</v>
      </c>
      <c r="AJ73" s="4">
        <f t="shared" si="146"/>
        <v>567.9</v>
      </c>
    </row>
    <row r="74" spans="2:36" ht="15" x14ac:dyDescent="0.3">
      <c r="B74" s="15"/>
      <c r="C74" s="16" t="s">
        <v>41</v>
      </c>
      <c r="D74" s="17">
        <v>1497</v>
      </c>
      <c r="E74" s="18">
        <v>0.15</v>
      </c>
      <c r="F74" s="19" t="s">
        <v>34</v>
      </c>
      <c r="G74" s="20"/>
      <c r="H74" s="20">
        <f t="shared" si="139"/>
        <v>18.712499999999999</v>
      </c>
      <c r="I74" s="20">
        <f t="shared" ref="I74:S74" si="151">H74</f>
        <v>18.712499999999999</v>
      </c>
      <c r="J74" s="20">
        <f t="shared" si="151"/>
        <v>18.712499999999999</v>
      </c>
      <c r="K74" s="20">
        <f t="shared" si="151"/>
        <v>18.712499999999999</v>
      </c>
      <c r="L74" s="20">
        <f t="shared" si="151"/>
        <v>18.712499999999999</v>
      </c>
      <c r="M74" s="20">
        <f t="shared" si="151"/>
        <v>18.712499999999999</v>
      </c>
      <c r="N74" s="20">
        <f t="shared" si="151"/>
        <v>18.712499999999999</v>
      </c>
      <c r="O74" s="20">
        <f t="shared" si="151"/>
        <v>18.712499999999999</v>
      </c>
      <c r="P74" s="20">
        <f t="shared" si="151"/>
        <v>18.712499999999999</v>
      </c>
      <c r="Q74" s="20">
        <f t="shared" si="151"/>
        <v>18.712499999999999</v>
      </c>
      <c r="R74" s="20">
        <f t="shared" si="151"/>
        <v>18.712499999999999</v>
      </c>
      <c r="S74" s="20">
        <f t="shared" si="151"/>
        <v>18.712499999999999</v>
      </c>
      <c r="T74" s="21">
        <f t="shared" si="141"/>
        <v>224.55000000000004</v>
      </c>
      <c r="U74" s="4">
        <f t="shared" si="142"/>
        <v>224.55000000000004</v>
      </c>
      <c r="V74" s="26"/>
      <c r="W74" s="20">
        <f t="shared" si="143"/>
        <v>18.712499999999999</v>
      </c>
      <c r="X74" s="20">
        <f t="shared" ref="X74:AH74" si="152">W74</f>
        <v>18.712499999999999</v>
      </c>
      <c r="Y74" s="20">
        <f t="shared" si="152"/>
        <v>18.712499999999999</v>
      </c>
      <c r="Z74" s="20">
        <f t="shared" si="152"/>
        <v>18.712499999999999</v>
      </c>
      <c r="AA74" s="20">
        <f t="shared" si="152"/>
        <v>18.712499999999999</v>
      </c>
      <c r="AB74" s="20">
        <f t="shared" si="152"/>
        <v>18.712499999999999</v>
      </c>
      <c r="AC74" s="20">
        <f t="shared" si="152"/>
        <v>18.712499999999999</v>
      </c>
      <c r="AD74" s="20">
        <f t="shared" si="152"/>
        <v>18.712499999999999</v>
      </c>
      <c r="AE74" s="20">
        <f t="shared" si="152"/>
        <v>18.712499999999999</v>
      </c>
      <c r="AF74" s="20">
        <f t="shared" si="152"/>
        <v>18.712499999999999</v>
      </c>
      <c r="AG74" s="20">
        <f t="shared" si="152"/>
        <v>18.712499999999999</v>
      </c>
      <c r="AH74" s="20">
        <f t="shared" si="152"/>
        <v>18.712499999999999</v>
      </c>
      <c r="AI74" s="21">
        <f t="shared" si="145"/>
        <v>224.55000000000004</v>
      </c>
      <c r="AJ74" s="4">
        <f t="shared" si="146"/>
        <v>449.10000000000008</v>
      </c>
    </row>
    <row r="75" spans="2:36" ht="15" x14ac:dyDescent="0.3">
      <c r="B75" s="15"/>
      <c r="C75" s="16" t="s">
        <v>42</v>
      </c>
      <c r="D75" s="17">
        <v>7988</v>
      </c>
      <c r="E75" s="18">
        <v>0.15</v>
      </c>
      <c r="F75" s="19" t="s">
        <v>34</v>
      </c>
      <c r="G75" s="20"/>
      <c r="H75" s="20">
        <f t="shared" si="139"/>
        <v>99.850000000000009</v>
      </c>
      <c r="I75" s="20">
        <f t="shared" ref="I75:S75" si="153">H75</f>
        <v>99.850000000000009</v>
      </c>
      <c r="J75" s="20">
        <f t="shared" si="153"/>
        <v>99.850000000000009</v>
      </c>
      <c r="K75" s="20">
        <f t="shared" si="153"/>
        <v>99.850000000000009</v>
      </c>
      <c r="L75" s="20">
        <f t="shared" si="153"/>
        <v>99.850000000000009</v>
      </c>
      <c r="M75" s="20">
        <f t="shared" si="153"/>
        <v>99.850000000000009</v>
      </c>
      <c r="N75" s="20">
        <f t="shared" si="153"/>
        <v>99.850000000000009</v>
      </c>
      <c r="O75" s="20">
        <f t="shared" si="153"/>
        <v>99.850000000000009</v>
      </c>
      <c r="P75" s="20">
        <f t="shared" si="153"/>
        <v>99.850000000000009</v>
      </c>
      <c r="Q75" s="20">
        <f t="shared" si="153"/>
        <v>99.850000000000009</v>
      </c>
      <c r="R75" s="20">
        <f t="shared" si="153"/>
        <v>99.850000000000009</v>
      </c>
      <c r="S75" s="20">
        <f t="shared" si="153"/>
        <v>99.850000000000009</v>
      </c>
      <c r="T75" s="21">
        <f t="shared" si="141"/>
        <v>1198.2</v>
      </c>
      <c r="U75" s="4">
        <f t="shared" si="142"/>
        <v>1198.2</v>
      </c>
      <c r="V75" s="26"/>
      <c r="W75" s="20">
        <f t="shared" si="143"/>
        <v>99.850000000000009</v>
      </c>
      <c r="X75" s="20">
        <f t="shared" ref="X75:AH75" si="154">W75</f>
        <v>99.850000000000009</v>
      </c>
      <c r="Y75" s="20">
        <f t="shared" si="154"/>
        <v>99.850000000000009</v>
      </c>
      <c r="Z75" s="20">
        <f t="shared" si="154"/>
        <v>99.850000000000009</v>
      </c>
      <c r="AA75" s="20">
        <f t="shared" si="154"/>
        <v>99.850000000000009</v>
      </c>
      <c r="AB75" s="20">
        <f t="shared" si="154"/>
        <v>99.850000000000009</v>
      </c>
      <c r="AC75" s="20">
        <f t="shared" si="154"/>
        <v>99.850000000000009</v>
      </c>
      <c r="AD75" s="20">
        <f t="shared" si="154"/>
        <v>99.850000000000009</v>
      </c>
      <c r="AE75" s="20">
        <f t="shared" si="154"/>
        <v>99.850000000000009</v>
      </c>
      <c r="AF75" s="20">
        <f t="shared" si="154"/>
        <v>99.850000000000009</v>
      </c>
      <c r="AG75" s="20">
        <f t="shared" si="154"/>
        <v>99.850000000000009</v>
      </c>
      <c r="AH75" s="20">
        <f t="shared" si="154"/>
        <v>99.850000000000009</v>
      </c>
      <c r="AI75" s="21">
        <f t="shared" si="145"/>
        <v>1198.2</v>
      </c>
      <c r="AJ75" s="4">
        <f t="shared" si="146"/>
        <v>2396.4</v>
      </c>
    </row>
    <row r="76" spans="2:36" ht="15" x14ac:dyDescent="0.3">
      <c r="B76" s="15"/>
      <c r="C76" s="16" t="s">
        <v>43</v>
      </c>
      <c r="D76" s="17">
        <v>1042</v>
      </c>
      <c r="E76" s="18">
        <v>0.15</v>
      </c>
      <c r="F76" s="19" t="s">
        <v>34</v>
      </c>
      <c r="G76" s="20"/>
      <c r="H76" s="20">
        <f t="shared" si="139"/>
        <v>13.024999999999999</v>
      </c>
      <c r="I76" s="20">
        <f t="shared" ref="I76:S76" si="155">H76</f>
        <v>13.024999999999999</v>
      </c>
      <c r="J76" s="20">
        <f t="shared" si="155"/>
        <v>13.024999999999999</v>
      </c>
      <c r="K76" s="20">
        <f t="shared" si="155"/>
        <v>13.024999999999999</v>
      </c>
      <c r="L76" s="20">
        <f t="shared" si="155"/>
        <v>13.024999999999999</v>
      </c>
      <c r="M76" s="20">
        <f t="shared" si="155"/>
        <v>13.024999999999999</v>
      </c>
      <c r="N76" s="20">
        <f t="shared" si="155"/>
        <v>13.024999999999999</v>
      </c>
      <c r="O76" s="20">
        <f t="shared" si="155"/>
        <v>13.024999999999999</v>
      </c>
      <c r="P76" s="20">
        <f t="shared" si="155"/>
        <v>13.024999999999999</v>
      </c>
      <c r="Q76" s="20">
        <f t="shared" si="155"/>
        <v>13.024999999999999</v>
      </c>
      <c r="R76" s="20">
        <f t="shared" si="155"/>
        <v>13.024999999999999</v>
      </c>
      <c r="S76" s="20">
        <f t="shared" si="155"/>
        <v>13.024999999999999</v>
      </c>
      <c r="T76" s="21">
        <f t="shared" si="141"/>
        <v>156.30000000000004</v>
      </c>
      <c r="U76" s="4">
        <f t="shared" si="142"/>
        <v>156.30000000000004</v>
      </c>
      <c r="V76" s="26"/>
      <c r="W76" s="20">
        <f t="shared" si="143"/>
        <v>13.024999999999999</v>
      </c>
      <c r="X76" s="20">
        <f t="shared" ref="X76:AH76" si="156">W76</f>
        <v>13.024999999999999</v>
      </c>
      <c r="Y76" s="20">
        <f t="shared" si="156"/>
        <v>13.024999999999999</v>
      </c>
      <c r="Z76" s="20">
        <f t="shared" si="156"/>
        <v>13.024999999999999</v>
      </c>
      <c r="AA76" s="20">
        <f t="shared" si="156"/>
        <v>13.024999999999999</v>
      </c>
      <c r="AB76" s="20">
        <f t="shared" si="156"/>
        <v>13.024999999999999</v>
      </c>
      <c r="AC76" s="20">
        <f t="shared" si="156"/>
        <v>13.024999999999999</v>
      </c>
      <c r="AD76" s="20">
        <f t="shared" si="156"/>
        <v>13.024999999999999</v>
      </c>
      <c r="AE76" s="20">
        <f t="shared" si="156"/>
        <v>13.024999999999999</v>
      </c>
      <c r="AF76" s="20">
        <f t="shared" si="156"/>
        <v>13.024999999999999</v>
      </c>
      <c r="AG76" s="20">
        <f t="shared" si="156"/>
        <v>13.024999999999999</v>
      </c>
      <c r="AH76" s="20">
        <f t="shared" si="156"/>
        <v>13.024999999999999</v>
      </c>
      <c r="AI76" s="21">
        <f t="shared" si="145"/>
        <v>156.30000000000004</v>
      </c>
      <c r="AJ76" s="4">
        <f t="shared" si="146"/>
        <v>312.60000000000008</v>
      </c>
    </row>
    <row r="77" spans="2:36" ht="15" x14ac:dyDescent="0.3">
      <c r="B77" s="15"/>
      <c r="C77" s="16" t="s">
        <v>44</v>
      </c>
      <c r="D77" s="17">
        <v>6223</v>
      </c>
      <c r="E77" s="18">
        <v>0.15</v>
      </c>
      <c r="F77" s="19" t="s">
        <v>34</v>
      </c>
      <c r="G77" s="20"/>
      <c r="H77" s="20">
        <f t="shared" si="139"/>
        <v>77.787499999999994</v>
      </c>
      <c r="I77" s="20">
        <f t="shared" ref="I77:S77" si="157">H77</f>
        <v>77.787499999999994</v>
      </c>
      <c r="J77" s="20">
        <f t="shared" si="157"/>
        <v>77.787499999999994</v>
      </c>
      <c r="K77" s="20">
        <f t="shared" si="157"/>
        <v>77.787499999999994</v>
      </c>
      <c r="L77" s="20">
        <f t="shared" si="157"/>
        <v>77.787499999999994</v>
      </c>
      <c r="M77" s="20">
        <f t="shared" si="157"/>
        <v>77.787499999999994</v>
      </c>
      <c r="N77" s="20">
        <f t="shared" si="157"/>
        <v>77.787499999999994</v>
      </c>
      <c r="O77" s="20">
        <f t="shared" si="157"/>
        <v>77.787499999999994</v>
      </c>
      <c r="P77" s="20">
        <f t="shared" si="157"/>
        <v>77.787499999999994</v>
      </c>
      <c r="Q77" s="20">
        <f t="shared" si="157"/>
        <v>77.787499999999994</v>
      </c>
      <c r="R77" s="20">
        <f t="shared" si="157"/>
        <v>77.787499999999994</v>
      </c>
      <c r="S77" s="20">
        <f t="shared" si="157"/>
        <v>77.787499999999994</v>
      </c>
      <c r="T77" s="21">
        <f t="shared" si="141"/>
        <v>933.45000000000016</v>
      </c>
      <c r="U77" s="4">
        <f t="shared" si="142"/>
        <v>933.45000000000016</v>
      </c>
      <c r="V77" s="26"/>
      <c r="W77" s="20">
        <f t="shared" si="143"/>
        <v>77.787499999999994</v>
      </c>
      <c r="X77" s="20">
        <f t="shared" ref="X77:AH77" si="158">W77</f>
        <v>77.787499999999994</v>
      </c>
      <c r="Y77" s="20">
        <f t="shared" si="158"/>
        <v>77.787499999999994</v>
      </c>
      <c r="Z77" s="20">
        <f t="shared" si="158"/>
        <v>77.787499999999994</v>
      </c>
      <c r="AA77" s="20">
        <f t="shared" si="158"/>
        <v>77.787499999999994</v>
      </c>
      <c r="AB77" s="20">
        <f t="shared" si="158"/>
        <v>77.787499999999994</v>
      </c>
      <c r="AC77" s="20">
        <f t="shared" si="158"/>
        <v>77.787499999999994</v>
      </c>
      <c r="AD77" s="20">
        <f t="shared" si="158"/>
        <v>77.787499999999994</v>
      </c>
      <c r="AE77" s="20">
        <f t="shared" si="158"/>
        <v>77.787499999999994</v>
      </c>
      <c r="AF77" s="20">
        <f t="shared" si="158"/>
        <v>77.787499999999994</v>
      </c>
      <c r="AG77" s="20">
        <f t="shared" si="158"/>
        <v>77.787499999999994</v>
      </c>
      <c r="AH77" s="20">
        <f t="shared" si="158"/>
        <v>77.787499999999994</v>
      </c>
      <c r="AI77" s="21">
        <f t="shared" si="145"/>
        <v>933.45000000000016</v>
      </c>
      <c r="AJ77" s="4">
        <f t="shared" si="146"/>
        <v>1866.9000000000003</v>
      </c>
    </row>
    <row r="78" spans="2:36" ht="15" x14ac:dyDescent="0.3">
      <c r="B78" s="15"/>
      <c r="C78" s="16" t="s">
        <v>45</v>
      </c>
      <c r="D78" s="17">
        <v>4823</v>
      </c>
      <c r="E78" s="18">
        <v>0.15</v>
      </c>
      <c r="F78" s="19" t="s">
        <v>34</v>
      </c>
      <c r="G78" s="20"/>
      <c r="H78" s="20">
        <f t="shared" si="139"/>
        <v>60.287499999999994</v>
      </c>
      <c r="I78" s="20">
        <f t="shared" ref="I78:S78" si="159">H78</f>
        <v>60.287499999999994</v>
      </c>
      <c r="J78" s="20">
        <f t="shared" si="159"/>
        <v>60.287499999999994</v>
      </c>
      <c r="K78" s="20">
        <f t="shared" si="159"/>
        <v>60.287499999999994</v>
      </c>
      <c r="L78" s="20">
        <f t="shared" si="159"/>
        <v>60.287499999999994</v>
      </c>
      <c r="M78" s="20">
        <f t="shared" si="159"/>
        <v>60.287499999999994</v>
      </c>
      <c r="N78" s="20">
        <f t="shared" si="159"/>
        <v>60.287499999999994</v>
      </c>
      <c r="O78" s="20">
        <f t="shared" si="159"/>
        <v>60.287499999999994</v>
      </c>
      <c r="P78" s="20">
        <f t="shared" si="159"/>
        <v>60.287499999999994</v>
      </c>
      <c r="Q78" s="20">
        <f t="shared" si="159"/>
        <v>60.287499999999994</v>
      </c>
      <c r="R78" s="20">
        <f t="shared" si="159"/>
        <v>60.287499999999994</v>
      </c>
      <c r="S78" s="20">
        <f t="shared" si="159"/>
        <v>60.287499999999994</v>
      </c>
      <c r="T78" s="21">
        <f t="shared" si="141"/>
        <v>723.45000000000016</v>
      </c>
      <c r="U78" s="4">
        <f t="shared" si="142"/>
        <v>723.45000000000016</v>
      </c>
      <c r="V78" s="26"/>
      <c r="W78" s="20">
        <f t="shared" si="143"/>
        <v>60.287499999999994</v>
      </c>
      <c r="X78" s="20">
        <f t="shared" ref="X78:AH78" si="160">W78</f>
        <v>60.287499999999994</v>
      </c>
      <c r="Y78" s="20">
        <f t="shared" si="160"/>
        <v>60.287499999999994</v>
      </c>
      <c r="Z78" s="20">
        <f t="shared" si="160"/>
        <v>60.287499999999994</v>
      </c>
      <c r="AA78" s="20">
        <f t="shared" si="160"/>
        <v>60.287499999999994</v>
      </c>
      <c r="AB78" s="20">
        <f t="shared" si="160"/>
        <v>60.287499999999994</v>
      </c>
      <c r="AC78" s="20">
        <f t="shared" si="160"/>
        <v>60.287499999999994</v>
      </c>
      <c r="AD78" s="20">
        <f t="shared" si="160"/>
        <v>60.287499999999994</v>
      </c>
      <c r="AE78" s="20">
        <f t="shared" si="160"/>
        <v>60.287499999999994</v>
      </c>
      <c r="AF78" s="20">
        <f t="shared" si="160"/>
        <v>60.287499999999994</v>
      </c>
      <c r="AG78" s="20">
        <f t="shared" si="160"/>
        <v>60.287499999999994</v>
      </c>
      <c r="AH78" s="20">
        <f t="shared" si="160"/>
        <v>60.287499999999994</v>
      </c>
      <c r="AI78" s="21">
        <f t="shared" si="145"/>
        <v>723.45000000000016</v>
      </c>
      <c r="AJ78" s="4">
        <f t="shared" si="146"/>
        <v>1446.9000000000003</v>
      </c>
    </row>
    <row r="79" spans="2:36" ht="15" x14ac:dyDescent="0.3">
      <c r="B79" s="15"/>
      <c r="C79" s="16" t="s">
        <v>46</v>
      </c>
      <c r="D79" s="17">
        <v>1152</v>
      </c>
      <c r="E79" s="18">
        <v>0.15</v>
      </c>
      <c r="F79" s="19" t="s">
        <v>34</v>
      </c>
      <c r="G79" s="20"/>
      <c r="H79" s="20">
        <f t="shared" si="139"/>
        <v>14.399999999999999</v>
      </c>
      <c r="I79" s="20">
        <f t="shared" ref="I79:S79" si="161">H79</f>
        <v>14.399999999999999</v>
      </c>
      <c r="J79" s="20">
        <f t="shared" si="161"/>
        <v>14.399999999999999</v>
      </c>
      <c r="K79" s="20">
        <f t="shared" si="161"/>
        <v>14.399999999999999</v>
      </c>
      <c r="L79" s="20">
        <f t="shared" si="161"/>
        <v>14.399999999999999</v>
      </c>
      <c r="M79" s="20">
        <f t="shared" si="161"/>
        <v>14.399999999999999</v>
      </c>
      <c r="N79" s="20">
        <f t="shared" si="161"/>
        <v>14.399999999999999</v>
      </c>
      <c r="O79" s="20">
        <f t="shared" si="161"/>
        <v>14.399999999999999</v>
      </c>
      <c r="P79" s="20">
        <f t="shared" si="161"/>
        <v>14.399999999999999</v>
      </c>
      <c r="Q79" s="20">
        <f t="shared" si="161"/>
        <v>14.399999999999999</v>
      </c>
      <c r="R79" s="20">
        <f t="shared" si="161"/>
        <v>14.399999999999999</v>
      </c>
      <c r="S79" s="20">
        <f t="shared" si="161"/>
        <v>14.399999999999999</v>
      </c>
      <c r="T79" s="21">
        <f t="shared" si="141"/>
        <v>172.80000000000004</v>
      </c>
      <c r="U79" s="4">
        <f t="shared" si="142"/>
        <v>172.80000000000004</v>
      </c>
      <c r="V79" s="26"/>
      <c r="W79" s="20">
        <f t="shared" si="143"/>
        <v>14.399999999999999</v>
      </c>
      <c r="X79" s="20">
        <f t="shared" ref="X79:AH79" si="162">W79</f>
        <v>14.399999999999999</v>
      </c>
      <c r="Y79" s="20">
        <f t="shared" si="162"/>
        <v>14.399999999999999</v>
      </c>
      <c r="Z79" s="20">
        <f t="shared" si="162"/>
        <v>14.399999999999999</v>
      </c>
      <c r="AA79" s="20">
        <f t="shared" si="162"/>
        <v>14.399999999999999</v>
      </c>
      <c r="AB79" s="20">
        <f t="shared" si="162"/>
        <v>14.399999999999999</v>
      </c>
      <c r="AC79" s="20">
        <f t="shared" si="162"/>
        <v>14.399999999999999</v>
      </c>
      <c r="AD79" s="20">
        <f t="shared" si="162"/>
        <v>14.399999999999999</v>
      </c>
      <c r="AE79" s="20">
        <f t="shared" si="162"/>
        <v>14.399999999999999</v>
      </c>
      <c r="AF79" s="20">
        <f t="shared" si="162"/>
        <v>14.399999999999999</v>
      </c>
      <c r="AG79" s="20">
        <f t="shared" si="162"/>
        <v>14.399999999999999</v>
      </c>
      <c r="AH79" s="20">
        <f t="shared" si="162"/>
        <v>14.399999999999999</v>
      </c>
      <c r="AI79" s="21">
        <f t="shared" si="145"/>
        <v>172.80000000000004</v>
      </c>
      <c r="AJ79" s="4">
        <f t="shared" si="146"/>
        <v>345.60000000000008</v>
      </c>
    </row>
    <row r="80" spans="2:36" ht="15.75" thickBot="1" x14ac:dyDescent="0.35">
      <c r="B80" s="15"/>
      <c r="C80" s="16" t="s">
        <v>47</v>
      </c>
      <c r="D80" s="17">
        <v>1040</v>
      </c>
      <c r="E80" s="18">
        <v>0.15</v>
      </c>
      <c r="F80" s="19" t="s">
        <v>34</v>
      </c>
      <c r="G80" s="20"/>
      <c r="H80" s="20">
        <f t="shared" si="139"/>
        <v>13</v>
      </c>
      <c r="I80" s="20">
        <f t="shared" ref="I80:S80" si="163">H80</f>
        <v>13</v>
      </c>
      <c r="J80" s="20">
        <f t="shared" si="163"/>
        <v>13</v>
      </c>
      <c r="K80" s="20">
        <f t="shared" si="163"/>
        <v>13</v>
      </c>
      <c r="L80" s="20">
        <f t="shared" si="163"/>
        <v>13</v>
      </c>
      <c r="M80" s="20">
        <f t="shared" si="163"/>
        <v>13</v>
      </c>
      <c r="N80" s="20">
        <f t="shared" si="163"/>
        <v>13</v>
      </c>
      <c r="O80" s="20">
        <f t="shared" si="163"/>
        <v>13</v>
      </c>
      <c r="P80" s="20">
        <f t="shared" si="163"/>
        <v>13</v>
      </c>
      <c r="Q80" s="20">
        <f t="shared" si="163"/>
        <v>13</v>
      </c>
      <c r="R80" s="20">
        <f t="shared" si="163"/>
        <v>13</v>
      </c>
      <c r="S80" s="20">
        <f t="shared" si="163"/>
        <v>13</v>
      </c>
      <c r="T80" s="21">
        <f t="shared" si="141"/>
        <v>156</v>
      </c>
      <c r="U80" s="4">
        <f t="shared" si="142"/>
        <v>156</v>
      </c>
      <c r="V80" s="26"/>
      <c r="W80" s="20">
        <f t="shared" si="143"/>
        <v>13</v>
      </c>
      <c r="X80" s="20">
        <f t="shared" ref="X80:AH80" si="164">W80</f>
        <v>13</v>
      </c>
      <c r="Y80" s="20">
        <f t="shared" si="164"/>
        <v>13</v>
      </c>
      <c r="Z80" s="20">
        <f t="shared" si="164"/>
        <v>13</v>
      </c>
      <c r="AA80" s="20">
        <f t="shared" si="164"/>
        <v>13</v>
      </c>
      <c r="AB80" s="20">
        <f t="shared" si="164"/>
        <v>13</v>
      </c>
      <c r="AC80" s="20">
        <f t="shared" si="164"/>
        <v>13</v>
      </c>
      <c r="AD80" s="20">
        <f t="shared" si="164"/>
        <v>13</v>
      </c>
      <c r="AE80" s="20">
        <f t="shared" si="164"/>
        <v>13</v>
      </c>
      <c r="AF80" s="20">
        <f t="shared" si="164"/>
        <v>13</v>
      </c>
      <c r="AG80" s="20">
        <f t="shared" si="164"/>
        <v>13</v>
      </c>
      <c r="AH80" s="20">
        <f t="shared" si="164"/>
        <v>13</v>
      </c>
      <c r="AI80" s="21">
        <f t="shared" si="145"/>
        <v>156</v>
      </c>
      <c r="AJ80" s="4">
        <f t="shared" si="146"/>
        <v>312</v>
      </c>
    </row>
    <row r="81" spans="2:36" ht="15.75" thickBot="1" x14ac:dyDescent="0.35">
      <c r="B81" s="23" t="s">
        <v>18</v>
      </c>
      <c r="C81" s="12" t="str">
        <f>C70</f>
        <v>Matériel Informatique</v>
      </c>
      <c r="D81" s="13">
        <f>SUM(D71:D80)</f>
        <v>29556</v>
      </c>
      <c r="E81" s="12"/>
      <c r="F81" s="12"/>
      <c r="G81" s="13">
        <f t="shared" ref="G81:U81" si="165">SUM(G71:G80)</f>
        <v>0</v>
      </c>
      <c r="H81" s="13">
        <f t="shared" si="165"/>
        <v>369.44999999999993</v>
      </c>
      <c r="I81" s="13">
        <f t="shared" si="165"/>
        <v>369.44999999999993</v>
      </c>
      <c r="J81" s="13">
        <f t="shared" si="165"/>
        <v>369.44999999999993</v>
      </c>
      <c r="K81" s="13">
        <f t="shared" si="165"/>
        <v>369.44999999999993</v>
      </c>
      <c r="L81" s="13">
        <f t="shared" si="165"/>
        <v>369.44999999999993</v>
      </c>
      <c r="M81" s="13">
        <f t="shared" si="165"/>
        <v>369.44999999999993</v>
      </c>
      <c r="N81" s="13">
        <f t="shared" si="165"/>
        <v>369.44999999999993</v>
      </c>
      <c r="O81" s="13">
        <f t="shared" si="165"/>
        <v>369.44999999999993</v>
      </c>
      <c r="P81" s="13">
        <f t="shared" si="165"/>
        <v>369.44999999999993</v>
      </c>
      <c r="Q81" s="13">
        <f t="shared" si="165"/>
        <v>369.44999999999993</v>
      </c>
      <c r="R81" s="13">
        <f t="shared" si="165"/>
        <v>369.44999999999993</v>
      </c>
      <c r="S81" s="13">
        <f t="shared" si="165"/>
        <v>369.44999999999993</v>
      </c>
      <c r="T81" s="13">
        <f t="shared" si="165"/>
        <v>4433.4000000000005</v>
      </c>
      <c r="U81" s="13">
        <f t="shared" si="165"/>
        <v>4433.4000000000005</v>
      </c>
      <c r="V81" s="26"/>
      <c r="W81" s="13">
        <f t="shared" ref="W81:AJ81" si="166">SUM(W71:W80)</f>
        <v>369.44999999999993</v>
      </c>
      <c r="X81" s="13">
        <f t="shared" si="166"/>
        <v>369.44999999999993</v>
      </c>
      <c r="Y81" s="13">
        <f t="shared" si="166"/>
        <v>369.44999999999993</v>
      </c>
      <c r="Z81" s="13">
        <f t="shared" si="166"/>
        <v>369.44999999999993</v>
      </c>
      <c r="AA81" s="13">
        <f t="shared" si="166"/>
        <v>369.44999999999993</v>
      </c>
      <c r="AB81" s="13">
        <f t="shared" si="166"/>
        <v>369.44999999999993</v>
      </c>
      <c r="AC81" s="13">
        <f t="shared" si="166"/>
        <v>369.44999999999993</v>
      </c>
      <c r="AD81" s="13">
        <f t="shared" si="166"/>
        <v>369.44999999999993</v>
      </c>
      <c r="AE81" s="13">
        <f t="shared" si="166"/>
        <v>369.44999999999993</v>
      </c>
      <c r="AF81" s="13">
        <f t="shared" si="166"/>
        <v>369.44999999999993</v>
      </c>
      <c r="AG81" s="13">
        <f t="shared" si="166"/>
        <v>369.44999999999993</v>
      </c>
      <c r="AH81" s="13">
        <f t="shared" si="166"/>
        <v>369.44999999999993</v>
      </c>
      <c r="AI81" s="13">
        <f t="shared" si="166"/>
        <v>4433.4000000000005</v>
      </c>
      <c r="AJ81" s="13">
        <f t="shared" si="166"/>
        <v>8866.8000000000011</v>
      </c>
    </row>
    <row r="82" spans="2:36" ht="2.25" customHeight="1" thickBot="1" x14ac:dyDescent="0.3">
      <c r="V82" s="26"/>
    </row>
    <row r="83" spans="2:36" ht="14.25" thickBot="1" x14ac:dyDescent="0.3">
      <c r="B83" s="14"/>
      <c r="C83" s="14" t="s">
        <v>28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26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</row>
    <row r="84" spans="2:36" ht="15" x14ac:dyDescent="0.3">
      <c r="B84" s="15"/>
      <c r="C84" s="16" t="s">
        <v>38</v>
      </c>
      <c r="D84" s="17">
        <v>43749.52</v>
      </c>
      <c r="E84" s="18">
        <v>0.1</v>
      </c>
      <c r="F84" s="19" t="s">
        <v>23</v>
      </c>
      <c r="G84" s="20"/>
      <c r="H84" s="20">
        <f t="shared" ref="H84:H93" si="167">(D84*E84)/12</f>
        <v>364.57933333333335</v>
      </c>
      <c r="I84" s="20">
        <f t="shared" ref="I84:S84" si="168">H84</f>
        <v>364.57933333333335</v>
      </c>
      <c r="J84" s="20">
        <f t="shared" si="168"/>
        <v>364.57933333333335</v>
      </c>
      <c r="K84" s="20">
        <f t="shared" si="168"/>
        <v>364.57933333333335</v>
      </c>
      <c r="L84" s="20">
        <f t="shared" si="168"/>
        <v>364.57933333333335</v>
      </c>
      <c r="M84" s="20">
        <f t="shared" si="168"/>
        <v>364.57933333333335</v>
      </c>
      <c r="N84" s="20">
        <f t="shared" si="168"/>
        <v>364.57933333333335</v>
      </c>
      <c r="O84" s="20">
        <f t="shared" si="168"/>
        <v>364.57933333333335</v>
      </c>
      <c r="P84" s="20">
        <f t="shared" si="168"/>
        <v>364.57933333333335</v>
      </c>
      <c r="Q84" s="20">
        <f t="shared" si="168"/>
        <v>364.57933333333335</v>
      </c>
      <c r="R84" s="20">
        <f t="shared" si="168"/>
        <v>364.57933333333335</v>
      </c>
      <c r="S84" s="20">
        <f t="shared" si="168"/>
        <v>364.57933333333335</v>
      </c>
      <c r="T84" s="21">
        <f t="shared" ref="T84:T93" si="169">SUM(H84:S84)</f>
        <v>4374.9519999999993</v>
      </c>
      <c r="U84" s="4">
        <f t="shared" ref="U84:U93" si="170">G84+T84</f>
        <v>4374.9519999999993</v>
      </c>
      <c r="V84" s="26"/>
      <c r="W84" s="20">
        <f t="shared" ref="W84:W93" si="171">S84</f>
        <v>364.57933333333335</v>
      </c>
      <c r="X84" s="20">
        <f t="shared" ref="X84:AH84" si="172">W84</f>
        <v>364.57933333333335</v>
      </c>
      <c r="Y84" s="20">
        <f t="shared" si="172"/>
        <v>364.57933333333335</v>
      </c>
      <c r="Z84" s="20">
        <f t="shared" si="172"/>
        <v>364.57933333333335</v>
      </c>
      <c r="AA84" s="20">
        <f t="shared" si="172"/>
        <v>364.57933333333335</v>
      </c>
      <c r="AB84" s="20">
        <f t="shared" si="172"/>
        <v>364.57933333333335</v>
      </c>
      <c r="AC84" s="20">
        <f t="shared" si="172"/>
        <v>364.57933333333335</v>
      </c>
      <c r="AD84" s="20">
        <f t="shared" si="172"/>
        <v>364.57933333333335</v>
      </c>
      <c r="AE84" s="20">
        <f t="shared" si="172"/>
        <v>364.57933333333335</v>
      </c>
      <c r="AF84" s="20">
        <f t="shared" si="172"/>
        <v>364.57933333333335</v>
      </c>
      <c r="AG84" s="20">
        <f t="shared" si="172"/>
        <v>364.57933333333335</v>
      </c>
      <c r="AH84" s="20">
        <f t="shared" si="172"/>
        <v>364.57933333333335</v>
      </c>
      <c r="AI84" s="21">
        <f t="shared" ref="AI84:AI93" si="173">SUM(W84:AH84)</f>
        <v>4374.9519999999993</v>
      </c>
      <c r="AJ84" s="4">
        <f t="shared" ref="AJ84:AJ93" si="174">U84+AI84</f>
        <v>8749.9039999999986</v>
      </c>
    </row>
    <row r="85" spans="2:36" ht="15" x14ac:dyDescent="0.3">
      <c r="B85" s="15"/>
      <c r="C85" s="16" t="s">
        <v>39</v>
      </c>
      <c r="D85" s="17">
        <v>6746.4</v>
      </c>
      <c r="E85" s="18">
        <v>0.1</v>
      </c>
      <c r="F85" s="19" t="s">
        <v>23</v>
      </c>
      <c r="G85" s="20"/>
      <c r="H85" s="20">
        <f t="shared" si="167"/>
        <v>56.22</v>
      </c>
      <c r="I85" s="20">
        <f t="shared" ref="I85:S85" si="175">H85</f>
        <v>56.22</v>
      </c>
      <c r="J85" s="20">
        <f t="shared" si="175"/>
        <v>56.22</v>
      </c>
      <c r="K85" s="20">
        <f t="shared" si="175"/>
        <v>56.22</v>
      </c>
      <c r="L85" s="20">
        <f t="shared" si="175"/>
        <v>56.22</v>
      </c>
      <c r="M85" s="20">
        <f t="shared" si="175"/>
        <v>56.22</v>
      </c>
      <c r="N85" s="20">
        <f t="shared" si="175"/>
        <v>56.22</v>
      </c>
      <c r="O85" s="20">
        <f t="shared" si="175"/>
        <v>56.22</v>
      </c>
      <c r="P85" s="20">
        <f t="shared" si="175"/>
        <v>56.22</v>
      </c>
      <c r="Q85" s="20">
        <f t="shared" si="175"/>
        <v>56.22</v>
      </c>
      <c r="R85" s="20">
        <f t="shared" si="175"/>
        <v>56.22</v>
      </c>
      <c r="S85" s="20">
        <f t="shared" si="175"/>
        <v>56.22</v>
      </c>
      <c r="T85" s="21">
        <f t="shared" si="169"/>
        <v>674.64000000000021</v>
      </c>
      <c r="U85" s="4">
        <f t="shared" si="170"/>
        <v>674.64000000000021</v>
      </c>
      <c r="V85" s="26"/>
      <c r="W85" s="20">
        <f t="shared" si="171"/>
        <v>56.22</v>
      </c>
      <c r="X85" s="20">
        <f t="shared" ref="X85:AH85" si="176">W85</f>
        <v>56.22</v>
      </c>
      <c r="Y85" s="20">
        <f t="shared" si="176"/>
        <v>56.22</v>
      </c>
      <c r="Z85" s="20">
        <f t="shared" si="176"/>
        <v>56.22</v>
      </c>
      <c r="AA85" s="20">
        <f t="shared" si="176"/>
        <v>56.22</v>
      </c>
      <c r="AB85" s="20">
        <f t="shared" si="176"/>
        <v>56.22</v>
      </c>
      <c r="AC85" s="20">
        <f t="shared" si="176"/>
        <v>56.22</v>
      </c>
      <c r="AD85" s="20">
        <f t="shared" si="176"/>
        <v>56.22</v>
      </c>
      <c r="AE85" s="20">
        <f t="shared" si="176"/>
        <v>56.22</v>
      </c>
      <c r="AF85" s="20">
        <f t="shared" si="176"/>
        <v>56.22</v>
      </c>
      <c r="AG85" s="20">
        <f t="shared" si="176"/>
        <v>56.22</v>
      </c>
      <c r="AH85" s="20">
        <f t="shared" si="176"/>
        <v>56.22</v>
      </c>
      <c r="AI85" s="21">
        <f t="shared" si="173"/>
        <v>674.64000000000021</v>
      </c>
      <c r="AJ85" s="4">
        <f t="shared" si="174"/>
        <v>1349.2800000000004</v>
      </c>
    </row>
    <row r="86" spans="2:36" ht="15" x14ac:dyDescent="0.3">
      <c r="B86" s="15"/>
      <c r="C86" s="16" t="s">
        <v>40</v>
      </c>
      <c r="D86" s="17">
        <v>4000</v>
      </c>
      <c r="E86" s="18">
        <v>0.1</v>
      </c>
      <c r="F86" s="19" t="s">
        <v>23</v>
      </c>
      <c r="G86" s="20"/>
      <c r="H86" s="20">
        <f t="shared" si="167"/>
        <v>33.333333333333336</v>
      </c>
      <c r="I86" s="20">
        <f t="shared" ref="I86:S86" si="177">H86</f>
        <v>33.333333333333336</v>
      </c>
      <c r="J86" s="20">
        <f t="shared" si="177"/>
        <v>33.333333333333336</v>
      </c>
      <c r="K86" s="20">
        <f t="shared" si="177"/>
        <v>33.333333333333336</v>
      </c>
      <c r="L86" s="20">
        <f t="shared" si="177"/>
        <v>33.333333333333336</v>
      </c>
      <c r="M86" s="20">
        <f t="shared" si="177"/>
        <v>33.333333333333336</v>
      </c>
      <c r="N86" s="20">
        <f t="shared" si="177"/>
        <v>33.333333333333336</v>
      </c>
      <c r="O86" s="20">
        <f t="shared" si="177"/>
        <v>33.333333333333336</v>
      </c>
      <c r="P86" s="20">
        <f t="shared" si="177"/>
        <v>33.333333333333336</v>
      </c>
      <c r="Q86" s="20">
        <f t="shared" si="177"/>
        <v>33.333333333333336</v>
      </c>
      <c r="R86" s="20">
        <f t="shared" si="177"/>
        <v>33.333333333333336</v>
      </c>
      <c r="S86" s="20">
        <f t="shared" si="177"/>
        <v>33.333333333333336</v>
      </c>
      <c r="T86" s="21">
        <f t="shared" si="169"/>
        <v>399.99999999999994</v>
      </c>
      <c r="U86" s="4">
        <f t="shared" si="170"/>
        <v>399.99999999999994</v>
      </c>
      <c r="V86" s="26"/>
      <c r="W86" s="20">
        <f t="shared" si="171"/>
        <v>33.333333333333336</v>
      </c>
      <c r="X86" s="20">
        <f t="shared" ref="X86:AH86" si="178">W86</f>
        <v>33.333333333333336</v>
      </c>
      <c r="Y86" s="20">
        <f t="shared" si="178"/>
        <v>33.333333333333336</v>
      </c>
      <c r="Z86" s="20">
        <f t="shared" si="178"/>
        <v>33.333333333333336</v>
      </c>
      <c r="AA86" s="20">
        <f t="shared" si="178"/>
        <v>33.333333333333336</v>
      </c>
      <c r="AB86" s="20">
        <f t="shared" si="178"/>
        <v>33.333333333333336</v>
      </c>
      <c r="AC86" s="20">
        <f t="shared" si="178"/>
        <v>33.333333333333336</v>
      </c>
      <c r="AD86" s="20">
        <f t="shared" si="178"/>
        <v>33.333333333333336</v>
      </c>
      <c r="AE86" s="20">
        <f t="shared" si="178"/>
        <v>33.333333333333336</v>
      </c>
      <c r="AF86" s="20">
        <f t="shared" si="178"/>
        <v>33.333333333333336</v>
      </c>
      <c r="AG86" s="20">
        <f t="shared" si="178"/>
        <v>33.333333333333336</v>
      </c>
      <c r="AH86" s="20">
        <f t="shared" si="178"/>
        <v>33.333333333333336</v>
      </c>
      <c r="AI86" s="21">
        <f t="shared" si="173"/>
        <v>399.99999999999994</v>
      </c>
      <c r="AJ86" s="4">
        <f t="shared" si="174"/>
        <v>799.99999999999989</v>
      </c>
    </row>
    <row r="87" spans="2:36" ht="15" x14ac:dyDescent="0.3">
      <c r="B87" s="15"/>
      <c r="C87" s="16" t="s">
        <v>41</v>
      </c>
      <c r="D87" s="17">
        <v>11315.79</v>
      </c>
      <c r="E87" s="18">
        <v>0.1</v>
      </c>
      <c r="F87" s="19" t="s">
        <v>23</v>
      </c>
      <c r="G87" s="20"/>
      <c r="H87" s="20">
        <f t="shared" si="167"/>
        <v>94.29825000000001</v>
      </c>
      <c r="I87" s="20">
        <f t="shared" ref="I87:S87" si="179">H87</f>
        <v>94.29825000000001</v>
      </c>
      <c r="J87" s="20">
        <f t="shared" si="179"/>
        <v>94.29825000000001</v>
      </c>
      <c r="K87" s="20">
        <f t="shared" si="179"/>
        <v>94.29825000000001</v>
      </c>
      <c r="L87" s="20">
        <f t="shared" si="179"/>
        <v>94.29825000000001</v>
      </c>
      <c r="M87" s="20">
        <f t="shared" si="179"/>
        <v>94.29825000000001</v>
      </c>
      <c r="N87" s="20">
        <f t="shared" si="179"/>
        <v>94.29825000000001</v>
      </c>
      <c r="O87" s="20">
        <f t="shared" si="179"/>
        <v>94.29825000000001</v>
      </c>
      <c r="P87" s="20">
        <f t="shared" si="179"/>
        <v>94.29825000000001</v>
      </c>
      <c r="Q87" s="20">
        <f t="shared" si="179"/>
        <v>94.29825000000001</v>
      </c>
      <c r="R87" s="20">
        <f t="shared" si="179"/>
        <v>94.29825000000001</v>
      </c>
      <c r="S87" s="20">
        <f t="shared" si="179"/>
        <v>94.29825000000001</v>
      </c>
      <c r="T87" s="21">
        <f t="shared" si="169"/>
        <v>1131.5790000000004</v>
      </c>
      <c r="U87" s="4">
        <f t="shared" si="170"/>
        <v>1131.5790000000004</v>
      </c>
      <c r="V87" s="26"/>
      <c r="W87" s="20">
        <f t="shared" si="171"/>
        <v>94.29825000000001</v>
      </c>
      <c r="X87" s="20">
        <f t="shared" ref="X87:AH87" si="180">W87</f>
        <v>94.29825000000001</v>
      </c>
      <c r="Y87" s="20">
        <f t="shared" si="180"/>
        <v>94.29825000000001</v>
      </c>
      <c r="Z87" s="20">
        <f t="shared" si="180"/>
        <v>94.29825000000001</v>
      </c>
      <c r="AA87" s="20">
        <f t="shared" si="180"/>
        <v>94.29825000000001</v>
      </c>
      <c r="AB87" s="20">
        <f t="shared" si="180"/>
        <v>94.29825000000001</v>
      </c>
      <c r="AC87" s="20">
        <f t="shared" si="180"/>
        <v>94.29825000000001</v>
      </c>
      <c r="AD87" s="20">
        <f t="shared" si="180"/>
        <v>94.29825000000001</v>
      </c>
      <c r="AE87" s="20">
        <f t="shared" si="180"/>
        <v>94.29825000000001</v>
      </c>
      <c r="AF87" s="20">
        <f t="shared" si="180"/>
        <v>94.29825000000001</v>
      </c>
      <c r="AG87" s="20">
        <f t="shared" si="180"/>
        <v>94.29825000000001</v>
      </c>
      <c r="AH87" s="20">
        <f t="shared" si="180"/>
        <v>94.29825000000001</v>
      </c>
      <c r="AI87" s="21">
        <f t="shared" si="173"/>
        <v>1131.5790000000004</v>
      </c>
      <c r="AJ87" s="4">
        <f t="shared" si="174"/>
        <v>2263.1580000000008</v>
      </c>
    </row>
    <row r="88" spans="2:36" ht="15" x14ac:dyDescent="0.3">
      <c r="B88" s="15"/>
      <c r="C88" s="16" t="s">
        <v>42</v>
      </c>
      <c r="D88" s="17">
        <v>23915</v>
      </c>
      <c r="E88" s="18">
        <v>0.1</v>
      </c>
      <c r="F88" s="19" t="s">
        <v>23</v>
      </c>
      <c r="G88" s="20"/>
      <c r="H88" s="20">
        <f t="shared" si="167"/>
        <v>199.29166666666666</v>
      </c>
      <c r="I88" s="20">
        <f t="shared" ref="I88:S88" si="181">H88</f>
        <v>199.29166666666666</v>
      </c>
      <c r="J88" s="20">
        <f t="shared" si="181"/>
        <v>199.29166666666666</v>
      </c>
      <c r="K88" s="20">
        <f t="shared" si="181"/>
        <v>199.29166666666666</v>
      </c>
      <c r="L88" s="20">
        <f t="shared" si="181"/>
        <v>199.29166666666666</v>
      </c>
      <c r="M88" s="20">
        <f t="shared" si="181"/>
        <v>199.29166666666666</v>
      </c>
      <c r="N88" s="20">
        <f t="shared" si="181"/>
        <v>199.29166666666666</v>
      </c>
      <c r="O88" s="20">
        <f t="shared" si="181"/>
        <v>199.29166666666666</v>
      </c>
      <c r="P88" s="20">
        <f t="shared" si="181"/>
        <v>199.29166666666666</v>
      </c>
      <c r="Q88" s="20">
        <f t="shared" si="181"/>
        <v>199.29166666666666</v>
      </c>
      <c r="R88" s="20">
        <f t="shared" si="181"/>
        <v>199.29166666666666</v>
      </c>
      <c r="S88" s="20">
        <f t="shared" si="181"/>
        <v>199.29166666666666</v>
      </c>
      <c r="T88" s="21">
        <f t="shared" si="169"/>
        <v>2391.5</v>
      </c>
      <c r="U88" s="4">
        <f t="shared" si="170"/>
        <v>2391.5</v>
      </c>
      <c r="V88" s="26"/>
      <c r="W88" s="20">
        <f t="shared" si="171"/>
        <v>199.29166666666666</v>
      </c>
      <c r="X88" s="20">
        <f t="shared" ref="X88:AH88" si="182">W88</f>
        <v>199.29166666666666</v>
      </c>
      <c r="Y88" s="20">
        <f t="shared" si="182"/>
        <v>199.29166666666666</v>
      </c>
      <c r="Z88" s="20">
        <f t="shared" si="182"/>
        <v>199.29166666666666</v>
      </c>
      <c r="AA88" s="20">
        <f t="shared" si="182"/>
        <v>199.29166666666666</v>
      </c>
      <c r="AB88" s="20">
        <f t="shared" si="182"/>
        <v>199.29166666666666</v>
      </c>
      <c r="AC88" s="20">
        <f t="shared" si="182"/>
        <v>199.29166666666666</v>
      </c>
      <c r="AD88" s="20">
        <f t="shared" si="182"/>
        <v>199.29166666666666</v>
      </c>
      <c r="AE88" s="20">
        <f t="shared" si="182"/>
        <v>199.29166666666666</v>
      </c>
      <c r="AF88" s="20">
        <f t="shared" si="182"/>
        <v>199.29166666666666</v>
      </c>
      <c r="AG88" s="20">
        <f t="shared" si="182"/>
        <v>199.29166666666666</v>
      </c>
      <c r="AH88" s="20">
        <f t="shared" si="182"/>
        <v>199.29166666666666</v>
      </c>
      <c r="AI88" s="21">
        <f t="shared" si="173"/>
        <v>2391.5</v>
      </c>
      <c r="AJ88" s="4">
        <f t="shared" si="174"/>
        <v>4783</v>
      </c>
    </row>
    <row r="89" spans="2:36" ht="15" x14ac:dyDescent="0.3">
      <c r="B89" s="15"/>
      <c r="C89" s="16" t="s">
        <v>43</v>
      </c>
      <c r="D89" s="17">
        <v>8083.33</v>
      </c>
      <c r="E89" s="18">
        <v>0.1</v>
      </c>
      <c r="F89" s="19" t="s">
        <v>23</v>
      </c>
      <c r="G89" s="20"/>
      <c r="H89" s="20">
        <f t="shared" si="167"/>
        <v>67.36108333333334</v>
      </c>
      <c r="I89" s="20">
        <f t="shared" ref="I89:S89" si="183">H89</f>
        <v>67.36108333333334</v>
      </c>
      <c r="J89" s="20">
        <f t="shared" si="183"/>
        <v>67.36108333333334</v>
      </c>
      <c r="K89" s="20">
        <f t="shared" si="183"/>
        <v>67.36108333333334</v>
      </c>
      <c r="L89" s="20">
        <f t="shared" si="183"/>
        <v>67.36108333333334</v>
      </c>
      <c r="M89" s="20">
        <f t="shared" si="183"/>
        <v>67.36108333333334</v>
      </c>
      <c r="N89" s="20">
        <f t="shared" si="183"/>
        <v>67.36108333333334</v>
      </c>
      <c r="O89" s="20">
        <f t="shared" si="183"/>
        <v>67.36108333333334</v>
      </c>
      <c r="P89" s="20">
        <f t="shared" si="183"/>
        <v>67.36108333333334</v>
      </c>
      <c r="Q89" s="20">
        <f t="shared" si="183"/>
        <v>67.36108333333334</v>
      </c>
      <c r="R89" s="20">
        <f t="shared" si="183"/>
        <v>67.36108333333334</v>
      </c>
      <c r="S89" s="20">
        <f t="shared" si="183"/>
        <v>67.36108333333334</v>
      </c>
      <c r="T89" s="21">
        <f t="shared" si="169"/>
        <v>808.33300000000008</v>
      </c>
      <c r="U89" s="4">
        <f t="shared" si="170"/>
        <v>808.33300000000008</v>
      </c>
      <c r="V89" s="26"/>
      <c r="W89" s="20">
        <f t="shared" si="171"/>
        <v>67.36108333333334</v>
      </c>
      <c r="X89" s="20">
        <f t="shared" ref="X89:AH89" si="184">W89</f>
        <v>67.36108333333334</v>
      </c>
      <c r="Y89" s="20">
        <f t="shared" si="184"/>
        <v>67.36108333333334</v>
      </c>
      <c r="Z89" s="20">
        <f t="shared" si="184"/>
        <v>67.36108333333334</v>
      </c>
      <c r="AA89" s="20">
        <f t="shared" si="184"/>
        <v>67.36108333333334</v>
      </c>
      <c r="AB89" s="20">
        <f t="shared" si="184"/>
        <v>67.36108333333334</v>
      </c>
      <c r="AC89" s="20">
        <f t="shared" si="184"/>
        <v>67.36108333333334</v>
      </c>
      <c r="AD89" s="20">
        <f t="shared" si="184"/>
        <v>67.36108333333334</v>
      </c>
      <c r="AE89" s="20">
        <f t="shared" si="184"/>
        <v>67.36108333333334</v>
      </c>
      <c r="AF89" s="20">
        <f t="shared" si="184"/>
        <v>67.36108333333334</v>
      </c>
      <c r="AG89" s="20">
        <f t="shared" si="184"/>
        <v>67.36108333333334</v>
      </c>
      <c r="AH89" s="20">
        <f t="shared" si="184"/>
        <v>67.36108333333334</v>
      </c>
      <c r="AI89" s="21">
        <f t="shared" si="173"/>
        <v>808.33300000000008</v>
      </c>
      <c r="AJ89" s="4">
        <f t="shared" si="174"/>
        <v>1616.6660000000002</v>
      </c>
    </row>
    <row r="90" spans="2:36" ht="15" x14ac:dyDescent="0.3">
      <c r="B90" s="15"/>
      <c r="C90" s="16" t="s">
        <v>44</v>
      </c>
      <c r="D90" s="17">
        <v>17003</v>
      </c>
      <c r="E90" s="18">
        <v>0.1</v>
      </c>
      <c r="F90" s="19" t="s">
        <v>23</v>
      </c>
      <c r="G90" s="20"/>
      <c r="H90" s="20">
        <f t="shared" si="167"/>
        <v>141.69166666666669</v>
      </c>
      <c r="I90" s="20">
        <f t="shared" ref="I90:S90" si="185">H90</f>
        <v>141.69166666666669</v>
      </c>
      <c r="J90" s="20">
        <f t="shared" si="185"/>
        <v>141.69166666666669</v>
      </c>
      <c r="K90" s="20">
        <f t="shared" si="185"/>
        <v>141.69166666666669</v>
      </c>
      <c r="L90" s="20">
        <f t="shared" si="185"/>
        <v>141.69166666666669</v>
      </c>
      <c r="M90" s="20">
        <f t="shared" si="185"/>
        <v>141.69166666666669</v>
      </c>
      <c r="N90" s="20">
        <f t="shared" si="185"/>
        <v>141.69166666666669</v>
      </c>
      <c r="O90" s="20">
        <f t="shared" si="185"/>
        <v>141.69166666666669</v>
      </c>
      <c r="P90" s="20">
        <f t="shared" si="185"/>
        <v>141.69166666666669</v>
      </c>
      <c r="Q90" s="20">
        <f t="shared" si="185"/>
        <v>141.69166666666669</v>
      </c>
      <c r="R90" s="20">
        <f t="shared" si="185"/>
        <v>141.69166666666669</v>
      </c>
      <c r="S90" s="20">
        <f t="shared" si="185"/>
        <v>141.69166666666669</v>
      </c>
      <c r="T90" s="21">
        <f t="shared" si="169"/>
        <v>1700.3</v>
      </c>
      <c r="U90" s="4">
        <f t="shared" si="170"/>
        <v>1700.3</v>
      </c>
      <c r="V90" s="26"/>
      <c r="W90" s="20">
        <f t="shared" si="171"/>
        <v>141.69166666666669</v>
      </c>
      <c r="X90" s="20">
        <f t="shared" ref="X90:AH90" si="186">W90</f>
        <v>141.69166666666669</v>
      </c>
      <c r="Y90" s="20">
        <f t="shared" si="186"/>
        <v>141.69166666666669</v>
      </c>
      <c r="Z90" s="20">
        <f t="shared" si="186"/>
        <v>141.69166666666669</v>
      </c>
      <c r="AA90" s="20">
        <f t="shared" si="186"/>
        <v>141.69166666666669</v>
      </c>
      <c r="AB90" s="20">
        <f t="shared" si="186"/>
        <v>141.69166666666669</v>
      </c>
      <c r="AC90" s="20">
        <f t="shared" si="186"/>
        <v>141.69166666666669</v>
      </c>
      <c r="AD90" s="20">
        <f t="shared" si="186"/>
        <v>141.69166666666669</v>
      </c>
      <c r="AE90" s="20">
        <f t="shared" si="186"/>
        <v>141.69166666666669</v>
      </c>
      <c r="AF90" s="20">
        <f t="shared" si="186"/>
        <v>141.69166666666669</v>
      </c>
      <c r="AG90" s="20">
        <f t="shared" si="186"/>
        <v>141.69166666666669</v>
      </c>
      <c r="AH90" s="20">
        <f t="shared" si="186"/>
        <v>141.69166666666669</v>
      </c>
      <c r="AI90" s="21">
        <f t="shared" si="173"/>
        <v>1700.3</v>
      </c>
      <c r="AJ90" s="4">
        <f t="shared" si="174"/>
        <v>3400.6</v>
      </c>
    </row>
    <row r="91" spans="2:36" ht="15" x14ac:dyDescent="0.3">
      <c r="B91" s="15"/>
      <c r="C91" s="16" t="s">
        <v>45</v>
      </c>
      <c r="D91" s="17">
        <v>1895</v>
      </c>
      <c r="E91" s="18">
        <v>0.1</v>
      </c>
      <c r="F91" s="19" t="s">
        <v>23</v>
      </c>
      <c r="G91" s="20"/>
      <c r="H91" s="20">
        <f t="shared" si="167"/>
        <v>15.791666666666666</v>
      </c>
      <c r="I91" s="20">
        <f t="shared" ref="I91:S91" si="187">H91</f>
        <v>15.791666666666666</v>
      </c>
      <c r="J91" s="20">
        <f t="shared" si="187"/>
        <v>15.791666666666666</v>
      </c>
      <c r="K91" s="20">
        <f t="shared" si="187"/>
        <v>15.791666666666666</v>
      </c>
      <c r="L91" s="20">
        <f t="shared" si="187"/>
        <v>15.791666666666666</v>
      </c>
      <c r="M91" s="20">
        <f t="shared" si="187"/>
        <v>15.791666666666666</v>
      </c>
      <c r="N91" s="20">
        <f t="shared" si="187"/>
        <v>15.791666666666666</v>
      </c>
      <c r="O91" s="20">
        <f t="shared" si="187"/>
        <v>15.791666666666666</v>
      </c>
      <c r="P91" s="20">
        <f t="shared" si="187"/>
        <v>15.791666666666666</v>
      </c>
      <c r="Q91" s="20">
        <f t="shared" si="187"/>
        <v>15.791666666666666</v>
      </c>
      <c r="R91" s="20">
        <f t="shared" si="187"/>
        <v>15.791666666666666</v>
      </c>
      <c r="S91" s="20">
        <f t="shared" si="187"/>
        <v>15.791666666666666</v>
      </c>
      <c r="T91" s="21">
        <f t="shared" si="169"/>
        <v>189.49999999999997</v>
      </c>
      <c r="U91" s="4">
        <f t="shared" si="170"/>
        <v>189.49999999999997</v>
      </c>
      <c r="V91" s="26"/>
      <c r="W91" s="20">
        <f t="shared" si="171"/>
        <v>15.791666666666666</v>
      </c>
      <c r="X91" s="20">
        <f t="shared" ref="X91:AH91" si="188">W91</f>
        <v>15.791666666666666</v>
      </c>
      <c r="Y91" s="20">
        <f t="shared" si="188"/>
        <v>15.791666666666666</v>
      </c>
      <c r="Z91" s="20">
        <f t="shared" si="188"/>
        <v>15.791666666666666</v>
      </c>
      <c r="AA91" s="20">
        <f t="shared" si="188"/>
        <v>15.791666666666666</v>
      </c>
      <c r="AB91" s="20">
        <f t="shared" si="188"/>
        <v>15.791666666666666</v>
      </c>
      <c r="AC91" s="20">
        <f t="shared" si="188"/>
        <v>15.791666666666666</v>
      </c>
      <c r="AD91" s="20">
        <f t="shared" si="188"/>
        <v>15.791666666666666</v>
      </c>
      <c r="AE91" s="20">
        <f t="shared" si="188"/>
        <v>15.791666666666666</v>
      </c>
      <c r="AF91" s="20">
        <f t="shared" si="188"/>
        <v>15.791666666666666</v>
      </c>
      <c r="AG91" s="20">
        <f t="shared" si="188"/>
        <v>15.791666666666666</v>
      </c>
      <c r="AH91" s="20">
        <f t="shared" si="188"/>
        <v>15.791666666666666</v>
      </c>
      <c r="AI91" s="21">
        <f t="shared" si="173"/>
        <v>189.49999999999997</v>
      </c>
      <c r="AJ91" s="4">
        <f t="shared" si="174"/>
        <v>378.99999999999994</v>
      </c>
    </row>
    <row r="92" spans="2:36" ht="15" x14ac:dyDescent="0.3">
      <c r="B92" s="15"/>
      <c r="C92" s="16" t="s">
        <v>46</v>
      </c>
      <c r="D92" s="17">
        <v>35408</v>
      </c>
      <c r="E92" s="18">
        <v>0.1</v>
      </c>
      <c r="F92" s="19" t="s">
        <v>23</v>
      </c>
      <c r="G92" s="20"/>
      <c r="H92" s="20">
        <f t="shared" si="167"/>
        <v>295.06666666666666</v>
      </c>
      <c r="I92" s="20">
        <f t="shared" ref="I92:S92" si="189">H92</f>
        <v>295.06666666666666</v>
      </c>
      <c r="J92" s="20">
        <f t="shared" si="189"/>
        <v>295.06666666666666</v>
      </c>
      <c r="K92" s="20">
        <f t="shared" si="189"/>
        <v>295.06666666666666</v>
      </c>
      <c r="L92" s="20">
        <f t="shared" si="189"/>
        <v>295.06666666666666</v>
      </c>
      <c r="M92" s="20">
        <f t="shared" si="189"/>
        <v>295.06666666666666</v>
      </c>
      <c r="N92" s="20">
        <f t="shared" si="189"/>
        <v>295.06666666666666</v>
      </c>
      <c r="O92" s="20">
        <f t="shared" si="189"/>
        <v>295.06666666666666</v>
      </c>
      <c r="P92" s="20">
        <f t="shared" si="189"/>
        <v>295.06666666666666</v>
      </c>
      <c r="Q92" s="20">
        <f t="shared" si="189"/>
        <v>295.06666666666666</v>
      </c>
      <c r="R92" s="20">
        <f t="shared" si="189"/>
        <v>295.06666666666666</v>
      </c>
      <c r="S92" s="20">
        <f t="shared" si="189"/>
        <v>295.06666666666666</v>
      </c>
      <c r="T92" s="21">
        <f t="shared" si="169"/>
        <v>3540.7999999999997</v>
      </c>
      <c r="U92" s="4">
        <f t="shared" si="170"/>
        <v>3540.7999999999997</v>
      </c>
      <c r="V92" s="26"/>
      <c r="W92" s="20">
        <f t="shared" si="171"/>
        <v>295.06666666666666</v>
      </c>
      <c r="X92" s="20">
        <f t="shared" ref="X92:AH92" si="190">W92</f>
        <v>295.06666666666666</v>
      </c>
      <c r="Y92" s="20">
        <f t="shared" si="190"/>
        <v>295.06666666666666</v>
      </c>
      <c r="Z92" s="20">
        <f t="shared" si="190"/>
        <v>295.06666666666666</v>
      </c>
      <c r="AA92" s="20">
        <f t="shared" si="190"/>
        <v>295.06666666666666</v>
      </c>
      <c r="AB92" s="20">
        <f t="shared" si="190"/>
        <v>295.06666666666666</v>
      </c>
      <c r="AC92" s="20">
        <f t="shared" si="190"/>
        <v>295.06666666666666</v>
      </c>
      <c r="AD92" s="20">
        <f t="shared" si="190"/>
        <v>295.06666666666666</v>
      </c>
      <c r="AE92" s="20">
        <f t="shared" si="190"/>
        <v>295.06666666666666</v>
      </c>
      <c r="AF92" s="20">
        <f t="shared" si="190"/>
        <v>295.06666666666666</v>
      </c>
      <c r="AG92" s="20">
        <f t="shared" si="190"/>
        <v>295.06666666666666</v>
      </c>
      <c r="AH92" s="20">
        <f t="shared" si="190"/>
        <v>295.06666666666666</v>
      </c>
      <c r="AI92" s="21">
        <f t="shared" si="173"/>
        <v>3540.7999999999997</v>
      </c>
      <c r="AJ92" s="4">
        <f t="shared" si="174"/>
        <v>7081.5999999999995</v>
      </c>
    </row>
    <row r="93" spans="2:36" ht="15.75" thickBot="1" x14ac:dyDescent="0.35">
      <c r="B93" s="15"/>
      <c r="C93" s="16" t="s">
        <v>47</v>
      </c>
      <c r="D93" s="17">
        <v>3200</v>
      </c>
      <c r="E93" s="18">
        <v>0.1</v>
      </c>
      <c r="F93" s="19" t="s">
        <v>23</v>
      </c>
      <c r="G93" s="20"/>
      <c r="H93" s="20">
        <f t="shared" si="167"/>
        <v>26.666666666666668</v>
      </c>
      <c r="I93" s="20">
        <f t="shared" ref="I93:S93" si="191">H93</f>
        <v>26.666666666666668</v>
      </c>
      <c r="J93" s="20">
        <f t="shared" si="191"/>
        <v>26.666666666666668</v>
      </c>
      <c r="K93" s="20">
        <f t="shared" si="191"/>
        <v>26.666666666666668</v>
      </c>
      <c r="L93" s="20">
        <f t="shared" si="191"/>
        <v>26.666666666666668</v>
      </c>
      <c r="M93" s="20">
        <f t="shared" si="191"/>
        <v>26.666666666666668</v>
      </c>
      <c r="N93" s="20">
        <f t="shared" si="191"/>
        <v>26.666666666666668</v>
      </c>
      <c r="O93" s="20">
        <f t="shared" si="191"/>
        <v>26.666666666666668</v>
      </c>
      <c r="P93" s="20">
        <f t="shared" si="191"/>
        <v>26.666666666666668</v>
      </c>
      <c r="Q93" s="20">
        <f t="shared" si="191"/>
        <v>26.666666666666668</v>
      </c>
      <c r="R93" s="20">
        <f t="shared" si="191"/>
        <v>26.666666666666668</v>
      </c>
      <c r="S93" s="20">
        <f t="shared" si="191"/>
        <v>26.666666666666668</v>
      </c>
      <c r="T93" s="21">
        <f t="shared" si="169"/>
        <v>320</v>
      </c>
      <c r="U93" s="4">
        <f t="shared" si="170"/>
        <v>320</v>
      </c>
      <c r="V93" s="26"/>
      <c r="W93" s="20">
        <f t="shared" si="171"/>
        <v>26.666666666666668</v>
      </c>
      <c r="X93" s="20">
        <f t="shared" ref="X93:AH93" si="192">W93</f>
        <v>26.666666666666668</v>
      </c>
      <c r="Y93" s="20">
        <f t="shared" si="192"/>
        <v>26.666666666666668</v>
      </c>
      <c r="Z93" s="20">
        <f t="shared" si="192"/>
        <v>26.666666666666668</v>
      </c>
      <c r="AA93" s="20">
        <f t="shared" si="192"/>
        <v>26.666666666666668</v>
      </c>
      <c r="AB93" s="20">
        <f t="shared" si="192"/>
        <v>26.666666666666668</v>
      </c>
      <c r="AC93" s="20">
        <f t="shared" si="192"/>
        <v>26.666666666666668</v>
      </c>
      <c r="AD93" s="20">
        <f t="shared" si="192"/>
        <v>26.666666666666668</v>
      </c>
      <c r="AE93" s="20">
        <f t="shared" si="192"/>
        <v>26.666666666666668</v>
      </c>
      <c r="AF93" s="20">
        <f t="shared" si="192"/>
        <v>26.666666666666668</v>
      </c>
      <c r="AG93" s="20">
        <f t="shared" si="192"/>
        <v>26.666666666666668</v>
      </c>
      <c r="AH93" s="20">
        <f t="shared" si="192"/>
        <v>26.666666666666668</v>
      </c>
      <c r="AI93" s="21">
        <f t="shared" si="173"/>
        <v>320</v>
      </c>
      <c r="AJ93" s="4">
        <f t="shared" si="174"/>
        <v>640</v>
      </c>
    </row>
    <row r="94" spans="2:36" ht="15.75" thickBot="1" x14ac:dyDescent="0.35">
      <c r="B94" s="23" t="s">
        <v>18</v>
      </c>
      <c r="C94" s="12" t="str">
        <f>C83</f>
        <v>Agencements, Installations &amp; Aménagements divers</v>
      </c>
      <c r="D94" s="13">
        <f>SUM(D84:D93)</f>
        <v>155316.03999999998</v>
      </c>
      <c r="E94" s="12"/>
      <c r="F94" s="12"/>
      <c r="G94" s="13">
        <f t="shared" ref="G94:U94" si="193">SUM(G84:G93)</f>
        <v>0</v>
      </c>
      <c r="H94" s="13">
        <f t="shared" si="193"/>
        <v>1294.3003333333334</v>
      </c>
      <c r="I94" s="13">
        <f t="shared" si="193"/>
        <v>1294.3003333333334</v>
      </c>
      <c r="J94" s="13">
        <f t="shared" si="193"/>
        <v>1294.3003333333334</v>
      </c>
      <c r="K94" s="13">
        <f t="shared" si="193"/>
        <v>1294.3003333333334</v>
      </c>
      <c r="L94" s="13">
        <f t="shared" si="193"/>
        <v>1294.3003333333334</v>
      </c>
      <c r="M94" s="13">
        <f t="shared" si="193"/>
        <v>1294.3003333333334</v>
      </c>
      <c r="N94" s="13">
        <f t="shared" si="193"/>
        <v>1294.3003333333334</v>
      </c>
      <c r="O94" s="13">
        <f t="shared" si="193"/>
        <v>1294.3003333333334</v>
      </c>
      <c r="P94" s="13">
        <f t="shared" si="193"/>
        <v>1294.3003333333334</v>
      </c>
      <c r="Q94" s="13">
        <f t="shared" si="193"/>
        <v>1294.3003333333334</v>
      </c>
      <c r="R94" s="13">
        <f t="shared" si="193"/>
        <v>1294.3003333333334</v>
      </c>
      <c r="S94" s="13">
        <f t="shared" si="193"/>
        <v>1294.3003333333334</v>
      </c>
      <c r="T94" s="13">
        <f t="shared" si="193"/>
        <v>15531.603999999999</v>
      </c>
      <c r="U94" s="13">
        <f t="shared" si="193"/>
        <v>15531.603999999999</v>
      </c>
      <c r="V94" s="26"/>
      <c r="W94" s="13">
        <f t="shared" ref="W94:AJ94" si="194">SUM(W84:W93)</f>
        <v>1294.3003333333334</v>
      </c>
      <c r="X94" s="13">
        <f t="shared" si="194"/>
        <v>1294.3003333333334</v>
      </c>
      <c r="Y94" s="13">
        <f t="shared" si="194"/>
        <v>1294.3003333333334</v>
      </c>
      <c r="Z94" s="13">
        <f t="shared" si="194"/>
        <v>1294.3003333333334</v>
      </c>
      <c r="AA94" s="13">
        <f t="shared" si="194"/>
        <v>1294.3003333333334</v>
      </c>
      <c r="AB94" s="13">
        <f t="shared" si="194"/>
        <v>1294.3003333333334</v>
      </c>
      <c r="AC94" s="13">
        <f t="shared" si="194"/>
        <v>1294.3003333333334</v>
      </c>
      <c r="AD94" s="13">
        <f t="shared" si="194"/>
        <v>1294.3003333333334</v>
      </c>
      <c r="AE94" s="13">
        <f t="shared" si="194"/>
        <v>1294.3003333333334</v>
      </c>
      <c r="AF94" s="13">
        <f t="shared" si="194"/>
        <v>1294.3003333333334</v>
      </c>
      <c r="AG94" s="13">
        <f t="shared" si="194"/>
        <v>1294.3003333333334</v>
      </c>
      <c r="AH94" s="13">
        <f t="shared" si="194"/>
        <v>1294.3003333333334</v>
      </c>
      <c r="AI94" s="13">
        <f t="shared" si="194"/>
        <v>15531.603999999999</v>
      </c>
      <c r="AJ94" s="13">
        <f t="shared" si="194"/>
        <v>31063.207999999999</v>
      </c>
    </row>
    <row r="95" spans="2:36" ht="2.25" customHeight="1" thickBot="1" x14ac:dyDescent="0.3">
      <c r="V95" s="26"/>
    </row>
    <row r="96" spans="2:36" ht="14.25" thickBot="1" x14ac:dyDescent="0.3">
      <c r="B96" s="14"/>
      <c r="C96" s="14" t="s">
        <v>29</v>
      </c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26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</row>
    <row r="97" spans="2:36" ht="15" x14ac:dyDescent="0.3">
      <c r="B97" s="15"/>
      <c r="C97" s="16" t="s">
        <v>38</v>
      </c>
      <c r="D97" s="17">
        <v>4783.25</v>
      </c>
      <c r="E97" s="18">
        <v>0.1</v>
      </c>
      <c r="F97" s="19" t="s">
        <v>23</v>
      </c>
      <c r="G97" s="20"/>
      <c r="H97" s="20">
        <f t="shared" ref="H97:H104" si="195">(D97*E97)/12</f>
        <v>39.860416666666673</v>
      </c>
      <c r="I97" s="20">
        <f t="shared" ref="I97:S97" si="196">H97</f>
        <v>39.860416666666673</v>
      </c>
      <c r="J97" s="20">
        <f t="shared" si="196"/>
        <v>39.860416666666673</v>
      </c>
      <c r="K97" s="20">
        <f t="shared" si="196"/>
        <v>39.860416666666673</v>
      </c>
      <c r="L97" s="20">
        <f t="shared" si="196"/>
        <v>39.860416666666673</v>
      </c>
      <c r="M97" s="20">
        <f t="shared" si="196"/>
        <v>39.860416666666673</v>
      </c>
      <c r="N97" s="20">
        <f t="shared" si="196"/>
        <v>39.860416666666673</v>
      </c>
      <c r="O97" s="20">
        <f t="shared" si="196"/>
        <v>39.860416666666673</v>
      </c>
      <c r="P97" s="20">
        <f t="shared" si="196"/>
        <v>39.860416666666673</v>
      </c>
      <c r="Q97" s="20">
        <f t="shared" si="196"/>
        <v>39.860416666666673</v>
      </c>
      <c r="R97" s="20">
        <f t="shared" si="196"/>
        <v>39.860416666666673</v>
      </c>
      <c r="S97" s="20">
        <f t="shared" si="196"/>
        <v>39.860416666666673</v>
      </c>
      <c r="T97" s="21">
        <f t="shared" ref="T97:T104" si="197">SUM(H97:S97)</f>
        <v>478.32499999999999</v>
      </c>
      <c r="U97" s="4">
        <f t="shared" ref="U97:U104" si="198">G97+T97</f>
        <v>478.32499999999999</v>
      </c>
      <c r="V97" s="26"/>
      <c r="W97" s="20">
        <f t="shared" ref="W97:W104" si="199">S97</f>
        <v>39.860416666666673</v>
      </c>
      <c r="X97" s="20">
        <f t="shared" ref="X97:AH97" si="200">W97</f>
        <v>39.860416666666673</v>
      </c>
      <c r="Y97" s="20">
        <f t="shared" si="200"/>
        <v>39.860416666666673</v>
      </c>
      <c r="Z97" s="20">
        <f t="shared" si="200"/>
        <v>39.860416666666673</v>
      </c>
      <c r="AA97" s="20">
        <f t="shared" si="200"/>
        <v>39.860416666666673</v>
      </c>
      <c r="AB97" s="20">
        <f t="shared" si="200"/>
        <v>39.860416666666673</v>
      </c>
      <c r="AC97" s="20">
        <f t="shared" si="200"/>
        <v>39.860416666666673</v>
      </c>
      <c r="AD97" s="20">
        <f t="shared" si="200"/>
        <v>39.860416666666673</v>
      </c>
      <c r="AE97" s="20">
        <f t="shared" si="200"/>
        <v>39.860416666666673</v>
      </c>
      <c r="AF97" s="20">
        <f t="shared" si="200"/>
        <v>39.860416666666673</v>
      </c>
      <c r="AG97" s="20">
        <f t="shared" si="200"/>
        <v>39.860416666666673</v>
      </c>
      <c r="AH97" s="20">
        <f t="shared" si="200"/>
        <v>39.860416666666673</v>
      </c>
      <c r="AI97" s="21">
        <f t="shared" ref="AI97:AI104" si="201">SUM(W97:AH97)</f>
        <v>478.32499999999999</v>
      </c>
      <c r="AJ97" s="4">
        <f t="shared" ref="AJ97:AJ104" si="202">U97+AI97</f>
        <v>956.65</v>
      </c>
    </row>
    <row r="98" spans="2:36" ht="15" x14ac:dyDescent="0.3">
      <c r="B98" s="15"/>
      <c r="C98" s="16" t="s">
        <v>39</v>
      </c>
      <c r="D98" s="17">
        <v>1500</v>
      </c>
      <c r="E98" s="18">
        <v>0.1</v>
      </c>
      <c r="F98" s="19" t="s">
        <v>23</v>
      </c>
      <c r="G98" s="20"/>
      <c r="H98" s="20">
        <f t="shared" si="195"/>
        <v>12.5</v>
      </c>
      <c r="I98" s="20">
        <f t="shared" ref="I98:S98" si="203">H98</f>
        <v>12.5</v>
      </c>
      <c r="J98" s="20">
        <f t="shared" si="203"/>
        <v>12.5</v>
      </c>
      <c r="K98" s="20">
        <f t="shared" si="203"/>
        <v>12.5</v>
      </c>
      <c r="L98" s="20">
        <f t="shared" si="203"/>
        <v>12.5</v>
      </c>
      <c r="M98" s="20">
        <f t="shared" si="203"/>
        <v>12.5</v>
      </c>
      <c r="N98" s="20">
        <f t="shared" si="203"/>
        <v>12.5</v>
      </c>
      <c r="O98" s="20">
        <f t="shared" si="203"/>
        <v>12.5</v>
      </c>
      <c r="P98" s="20">
        <f t="shared" si="203"/>
        <v>12.5</v>
      </c>
      <c r="Q98" s="20">
        <f t="shared" si="203"/>
        <v>12.5</v>
      </c>
      <c r="R98" s="20">
        <f t="shared" si="203"/>
        <v>12.5</v>
      </c>
      <c r="S98" s="20">
        <f t="shared" si="203"/>
        <v>12.5</v>
      </c>
      <c r="T98" s="21">
        <f t="shared" si="197"/>
        <v>150</v>
      </c>
      <c r="U98" s="4">
        <f t="shared" si="198"/>
        <v>150</v>
      </c>
      <c r="V98" s="26"/>
      <c r="W98" s="20">
        <f t="shared" si="199"/>
        <v>12.5</v>
      </c>
      <c r="X98" s="20">
        <f t="shared" ref="X98:AH98" si="204">W98</f>
        <v>12.5</v>
      </c>
      <c r="Y98" s="20">
        <f t="shared" si="204"/>
        <v>12.5</v>
      </c>
      <c r="Z98" s="20">
        <f t="shared" si="204"/>
        <v>12.5</v>
      </c>
      <c r="AA98" s="20">
        <f t="shared" si="204"/>
        <v>12.5</v>
      </c>
      <c r="AB98" s="20">
        <f t="shared" si="204"/>
        <v>12.5</v>
      </c>
      <c r="AC98" s="20">
        <f t="shared" si="204"/>
        <v>12.5</v>
      </c>
      <c r="AD98" s="20">
        <f t="shared" si="204"/>
        <v>12.5</v>
      </c>
      <c r="AE98" s="20">
        <f t="shared" si="204"/>
        <v>12.5</v>
      </c>
      <c r="AF98" s="20">
        <f t="shared" si="204"/>
        <v>12.5</v>
      </c>
      <c r="AG98" s="20">
        <f t="shared" si="204"/>
        <v>12.5</v>
      </c>
      <c r="AH98" s="20">
        <f t="shared" si="204"/>
        <v>12.5</v>
      </c>
      <c r="AI98" s="21">
        <f t="shared" si="201"/>
        <v>150</v>
      </c>
      <c r="AJ98" s="4">
        <f t="shared" si="202"/>
        <v>300</v>
      </c>
    </row>
    <row r="99" spans="2:36" ht="15" x14ac:dyDescent="0.3">
      <c r="B99" s="15"/>
      <c r="C99" s="16" t="s">
        <v>40</v>
      </c>
      <c r="D99" s="17">
        <v>500</v>
      </c>
      <c r="E99" s="18">
        <v>0.1</v>
      </c>
      <c r="F99" s="19" t="s">
        <v>23</v>
      </c>
      <c r="G99" s="20"/>
      <c r="H99" s="20">
        <f t="shared" si="195"/>
        <v>4.166666666666667</v>
      </c>
      <c r="I99" s="20">
        <f t="shared" ref="I99:S99" si="205">H99</f>
        <v>4.166666666666667</v>
      </c>
      <c r="J99" s="20">
        <f t="shared" si="205"/>
        <v>4.166666666666667</v>
      </c>
      <c r="K99" s="20">
        <f t="shared" si="205"/>
        <v>4.166666666666667</v>
      </c>
      <c r="L99" s="20">
        <f t="shared" si="205"/>
        <v>4.166666666666667</v>
      </c>
      <c r="M99" s="20">
        <f t="shared" si="205"/>
        <v>4.166666666666667</v>
      </c>
      <c r="N99" s="20">
        <f t="shared" si="205"/>
        <v>4.166666666666667</v>
      </c>
      <c r="O99" s="20">
        <f t="shared" si="205"/>
        <v>4.166666666666667</v>
      </c>
      <c r="P99" s="20">
        <f t="shared" si="205"/>
        <v>4.166666666666667</v>
      </c>
      <c r="Q99" s="20">
        <f t="shared" si="205"/>
        <v>4.166666666666667</v>
      </c>
      <c r="R99" s="20">
        <f t="shared" si="205"/>
        <v>4.166666666666667</v>
      </c>
      <c r="S99" s="20">
        <f t="shared" si="205"/>
        <v>4.166666666666667</v>
      </c>
      <c r="T99" s="21">
        <f t="shared" si="197"/>
        <v>49.999999999999993</v>
      </c>
      <c r="U99" s="4">
        <f t="shared" si="198"/>
        <v>49.999999999999993</v>
      </c>
      <c r="V99" s="26"/>
      <c r="W99" s="20">
        <f t="shared" si="199"/>
        <v>4.166666666666667</v>
      </c>
      <c r="X99" s="20">
        <f t="shared" ref="X99:AH99" si="206">W99</f>
        <v>4.166666666666667</v>
      </c>
      <c r="Y99" s="20">
        <f t="shared" si="206"/>
        <v>4.166666666666667</v>
      </c>
      <c r="Z99" s="20">
        <f t="shared" si="206"/>
        <v>4.166666666666667</v>
      </c>
      <c r="AA99" s="20">
        <f t="shared" si="206"/>
        <v>4.166666666666667</v>
      </c>
      <c r="AB99" s="20">
        <f t="shared" si="206"/>
        <v>4.166666666666667</v>
      </c>
      <c r="AC99" s="20">
        <f t="shared" si="206"/>
        <v>4.166666666666667</v>
      </c>
      <c r="AD99" s="20">
        <f t="shared" si="206"/>
        <v>4.166666666666667</v>
      </c>
      <c r="AE99" s="20">
        <f t="shared" si="206"/>
        <v>4.166666666666667</v>
      </c>
      <c r="AF99" s="20">
        <f t="shared" si="206"/>
        <v>4.166666666666667</v>
      </c>
      <c r="AG99" s="20">
        <f t="shared" si="206"/>
        <v>4.166666666666667</v>
      </c>
      <c r="AH99" s="20">
        <f t="shared" si="206"/>
        <v>4.166666666666667</v>
      </c>
      <c r="AI99" s="21">
        <f t="shared" si="201"/>
        <v>49.999999999999993</v>
      </c>
      <c r="AJ99" s="4">
        <f t="shared" si="202"/>
        <v>99.999999999999986</v>
      </c>
    </row>
    <row r="100" spans="2:36" ht="15" x14ac:dyDescent="0.3">
      <c r="B100" s="15"/>
      <c r="C100" s="16" t="s">
        <v>41</v>
      </c>
      <c r="D100" s="17">
        <v>1966.67</v>
      </c>
      <c r="E100" s="18">
        <v>0.1</v>
      </c>
      <c r="F100" s="19" t="s">
        <v>23</v>
      </c>
      <c r="G100" s="20"/>
      <c r="H100" s="20">
        <f t="shared" si="195"/>
        <v>16.38891666666667</v>
      </c>
      <c r="I100" s="20">
        <f t="shared" ref="I100:S100" si="207">H100</f>
        <v>16.38891666666667</v>
      </c>
      <c r="J100" s="20">
        <f t="shared" si="207"/>
        <v>16.38891666666667</v>
      </c>
      <c r="K100" s="20">
        <f t="shared" si="207"/>
        <v>16.38891666666667</v>
      </c>
      <c r="L100" s="20">
        <f t="shared" si="207"/>
        <v>16.38891666666667</v>
      </c>
      <c r="M100" s="20">
        <f t="shared" si="207"/>
        <v>16.38891666666667</v>
      </c>
      <c r="N100" s="20">
        <f t="shared" si="207"/>
        <v>16.38891666666667</v>
      </c>
      <c r="O100" s="20">
        <f t="shared" si="207"/>
        <v>16.38891666666667</v>
      </c>
      <c r="P100" s="20">
        <f t="shared" si="207"/>
        <v>16.38891666666667</v>
      </c>
      <c r="Q100" s="20">
        <f t="shared" si="207"/>
        <v>16.38891666666667</v>
      </c>
      <c r="R100" s="20">
        <f t="shared" si="207"/>
        <v>16.38891666666667</v>
      </c>
      <c r="S100" s="20">
        <f t="shared" si="207"/>
        <v>16.38891666666667</v>
      </c>
      <c r="T100" s="21">
        <f t="shared" si="197"/>
        <v>196.667</v>
      </c>
      <c r="U100" s="4">
        <f t="shared" si="198"/>
        <v>196.667</v>
      </c>
      <c r="V100" s="26"/>
      <c r="W100" s="20">
        <f t="shared" si="199"/>
        <v>16.38891666666667</v>
      </c>
      <c r="X100" s="20">
        <f t="shared" ref="X100:AH100" si="208">W100</f>
        <v>16.38891666666667</v>
      </c>
      <c r="Y100" s="20">
        <f t="shared" si="208"/>
        <v>16.38891666666667</v>
      </c>
      <c r="Z100" s="20">
        <f t="shared" si="208"/>
        <v>16.38891666666667</v>
      </c>
      <c r="AA100" s="20">
        <f t="shared" si="208"/>
        <v>16.38891666666667</v>
      </c>
      <c r="AB100" s="20">
        <f t="shared" si="208"/>
        <v>16.38891666666667</v>
      </c>
      <c r="AC100" s="20">
        <f t="shared" si="208"/>
        <v>16.38891666666667</v>
      </c>
      <c r="AD100" s="20">
        <f t="shared" si="208"/>
        <v>16.38891666666667</v>
      </c>
      <c r="AE100" s="20">
        <f t="shared" si="208"/>
        <v>16.38891666666667</v>
      </c>
      <c r="AF100" s="20">
        <f t="shared" si="208"/>
        <v>16.38891666666667</v>
      </c>
      <c r="AG100" s="20">
        <f t="shared" si="208"/>
        <v>16.38891666666667</v>
      </c>
      <c r="AH100" s="20">
        <f t="shared" si="208"/>
        <v>16.38891666666667</v>
      </c>
      <c r="AI100" s="21">
        <f t="shared" si="201"/>
        <v>196.667</v>
      </c>
      <c r="AJ100" s="4">
        <f t="shared" si="202"/>
        <v>393.334</v>
      </c>
    </row>
    <row r="101" spans="2:36" ht="15" x14ac:dyDescent="0.3">
      <c r="B101" s="15"/>
      <c r="C101" s="16" t="s">
        <v>42</v>
      </c>
      <c r="D101" s="17">
        <v>1500</v>
      </c>
      <c r="E101" s="18">
        <v>0.1</v>
      </c>
      <c r="F101" s="19" t="s">
        <v>23</v>
      </c>
      <c r="G101" s="20"/>
      <c r="H101" s="20">
        <f t="shared" si="195"/>
        <v>12.5</v>
      </c>
      <c r="I101" s="20">
        <f t="shared" ref="I101:S101" si="209">H101</f>
        <v>12.5</v>
      </c>
      <c r="J101" s="20">
        <f t="shared" si="209"/>
        <v>12.5</v>
      </c>
      <c r="K101" s="20">
        <f t="shared" si="209"/>
        <v>12.5</v>
      </c>
      <c r="L101" s="20">
        <f t="shared" si="209"/>
        <v>12.5</v>
      </c>
      <c r="M101" s="20">
        <f t="shared" si="209"/>
        <v>12.5</v>
      </c>
      <c r="N101" s="20">
        <f t="shared" si="209"/>
        <v>12.5</v>
      </c>
      <c r="O101" s="20">
        <f t="shared" si="209"/>
        <v>12.5</v>
      </c>
      <c r="P101" s="20">
        <f t="shared" si="209"/>
        <v>12.5</v>
      </c>
      <c r="Q101" s="20">
        <f t="shared" si="209"/>
        <v>12.5</v>
      </c>
      <c r="R101" s="20">
        <f t="shared" si="209"/>
        <v>12.5</v>
      </c>
      <c r="S101" s="20">
        <f t="shared" si="209"/>
        <v>12.5</v>
      </c>
      <c r="T101" s="21">
        <f t="shared" si="197"/>
        <v>150</v>
      </c>
      <c r="U101" s="4">
        <f t="shared" si="198"/>
        <v>150</v>
      </c>
      <c r="V101" s="26"/>
      <c r="W101" s="20">
        <f t="shared" si="199"/>
        <v>12.5</v>
      </c>
      <c r="X101" s="20">
        <f t="shared" ref="X101:AH101" si="210">W101</f>
        <v>12.5</v>
      </c>
      <c r="Y101" s="20">
        <f t="shared" si="210"/>
        <v>12.5</v>
      </c>
      <c r="Z101" s="20">
        <f t="shared" si="210"/>
        <v>12.5</v>
      </c>
      <c r="AA101" s="20">
        <f t="shared" si="210"/>
        <v>12.5</v>
      </c>
      <c r="AB101" s="20">
        <f t="shared" si="210"/>
        <v>12.5</v>
      </c>
      <c r="AC101" s="20">
        <f t="shared" si="210"/>
        <v>12.5</v>
      </c>
      <c r="AD101" s="20">
        <f t="shared" si="210"/>
        <v>12.5</v>
      </c>
      <c r="AE101" s="20">
        <f t="shared" si="210"/>
        <v>12.5</v>
      </c>
      <c r="AF101" s="20">
        <f t="shared" si="210"/>
        <v>12.5</v>
      </c>
      <c r="AG101" s="20">
        <f t="shared" si="210"/>
        <v>12.5</v>
      </c>
      <c r="AH101" s="20">
        <f t="shared" si="210"/>
        <v>12.5</v>
      </c>
      <c r="AI101" s="21">
        <f t="shared" si="201"/>
        <v>150</v>
      </c>
      <c r="AJ101" s="4">
        <f t="shared" si="202"/>
        <v>300</v>
      </c>
    </row>
    <row r="102" spans="2:36" ht="15" x14ac:dyDescent="0.3">
      <c r="B102" s="15"/>
      <c r="C102" s="16" t="s">
        <v>43</v>
      </c>
      <c r="D102" s="17">
        <v>1593.6</v>
      </c>
      <c r="E102" s="18">
        <v>0.1</v>
      </c>
      <c r="F102" s="19" t="s">
        <v>23</v>
      </c>
      <c r="G102" s="20"/>
      <c r="H102" s="20">
        <f t="shared" si="195"/>
        <v>13.280000000000001</v>
      </c>
      <c r="I102" s="20">
        <f t="shared" ref="I102:S102" si="211">H102</f>
        <v>13.280000000000001</v>
      </c>
      <c r="J102" s="20">
        <f t="shared" si="211"/>
        <v>13.280000000000001</v>
      </c>
      <c r="K102" s="20">
        <f t="shared" si="211"/>
        <v>13.280000000000001</v>
      </c>
      <c r="L102" s="20">
        <f t="shared" si="211"/>
        <v>13.280000000000001</v>
      </c>
      <c r="M102" s="20">
        <f t="shared" si="211"/>
        <v>13.280000000000001</v>
      </c>
      <c r="N102" s="20">
        <f t="shared" si="211"/>
        <v>13.280000000000001</v>
      </c>
      <c r="O102" s="20">
        <f t="shared" si="211"/>
        <v>13.280000000000001</v>
      </c>
      <c r="P102" s="20">
        <f t="shared" si="211"/>
        <v>13.280000000000001</v>
      </c>
      <c r="Q102" s="20">
        <f t="shared" si="211"/>
        <v>13.280000000000001</v>
      </c>
      <c r="R102" s="20">
        <f t="shared" si="211"/>
        <v>13.280000000000001</v>
      </c>
      <c r="S102" s="20">
        <f t="shared" si="211"/>
        <v>13.280000000000001</v>
      </c>
      <c r="T102" s="21">
        <f t="shared" si="197"/>
        <v>159.36000000000001</v>
      </c>
      <c r="U102" s="4">
        <f t="shared" si="198"/>
        <v>159.36000000000001</v>
      </c>
      <c r="V102" s="26"/>
      <c r="W102" s="20">
        <f t="shared" si="199"/>
        <v>13.280000000000001</v>
      </c>
      <c r="X102" s="20">
        <f t="shared" ref="X102:AH102" si="212">W102</f>
        <v>13.280000000000001</v>
      </c>
      <c r="Y102" s="20">
        <f t="shared" si="212"/>
        <v>13.280000000000001</v>
      </c>
      <c r="Z102" s="20">
        <f t="shared" si="212"/>
        <v>13.280000000000001</v>
      </c>
      <c r="AA102" s="20">
        <f t="shared" si="212"/>
        <v>13.280000000000001</v>
      </c>
      <c r="AB102" s="20">
        <f t="shared" si="212"/>
        <v>13.280000000000001</v>
      </c>
      <c r="AC102" s="20">
        <f t="shared" si="212"/>
        <v>13.280000000000001</v>
      </c>
      <c r="AD102" s="20">
        <f t="shared" si="212"/>
        <v>13.280000000000001</v>
      </c>
      <c r="AE102" s="20">
        <f t="shared" si="212"/>
        <v>13.280000000000001</v>
      </c>
      <c r="AF102" s="20">
        <f t="shared" si="212"/>
        <v>13.280000000000001</v>
      </c>
      <c r="AG102" s="20">
        <f t="shared" si="212"/>
        <v>13.280000000000001</v>
      </c>
      <c r="AH102" s="20">
        <f t="shared" si="212"/>
        <v>13.280000000000001</v>
      </c>
      <c r="AI102" s="21">
        <f t="shared" si="201"/>
        <v>159.36000000000001</v>
      </c>
      <c r="AJ102" s="4">
        <f t="shared" si="202"/>
        <v>318.72000000000003</v>
      </c>
    </row>
    <row r="103" spans="2:36" ht="15" x14ac:dyDescent="0.3">
      <c r="B103" s="15"/>
      <c r="C103" s="16" t="s">
        <v>44</v>
      </c>
      <c r="D103" s="17">
        <v>864</v>
      </c>
      <c r="E103" s="18">
        <v>0.1</v>
      </c>
      <c r="F103" s="19" t="s">
        <v>23</v>
      </c>
      <c r="G103" s="20"/>
      <c r="H103" s="20">
        <f t="shared" si="195"/>
        <v>7.2</v>
      </c>
      <c r="I103" s="20">
        <f t="shared" ref="I103:S103" si="213">H103</f>
        <v>7.2</v>
      </c>
      <c r="J103" s="20">
        <f t="shared" si="213"/>
        <v>7.2</v>
      </c>
      <c r="K103" s="20">
        <f t="shared" si="213"/>
        <v>7.2</v>
      </c>
      <c r="L103" s="20">
        <f t="shared" si="213"/>
        <v>7.2</v>
      </c>
      <c r="M103" s="20">
        <f t="shared" si="213"/>
        <v>7.2</v>
      </c>
      <c r="N103" s="20">
        <f t="shared" si="213"/>
        <v>7.2</v>
      </c>
      <c r="O103" s="20">
        <f t="shared" si="213"/>
        <v>7.2</v>
      </c>
      <c r="P103" s="20">
        <f t="shared" si="213"/>
        <v>7.2</v>
      </c>
      <c r="Q103" s="20">
        <f t="shared" si="213"/>
        <v>7.2</v>
      </c>
      <c r="R103" s="20">
        <f t="shared" si="213"/>
        <v>7.2</v>
      </c>
      <c r="S103" s="20">
        <f t="shared" si="213"/>
        <v>7.2</v>
      </c>
      <c r="T103" s="21">
        <f t="shared" si="197"/>
        <v>86.40000000000002</v>
      </c>
      <c r="U103" s="4">
        <f t="shared" si="198"/>
        <v>86.40000000000002</v>
      </c>
      <c r="V103" s="26"/>
      <c r="W103" s="20">
        <f t="shared" si="199"/>
        <v>7.2</v>
      </c>
      <c r="X103" s="20">
        <f t="shared" ref="X103:AH103" si="214">W103</f>
        <v>7.2</v>
      </c>
      <c r="Y103" s="20">
        <f t="shared" si="214"/>
        <v>7.2</v>
      </c>
      <c r="Z103" s="20">
        <f t="shared" si="214"/>
        <v>7.2</v>
      </c>
      <c r="AA103" s="20">
        <f t="shared" si="214"/>
        <v>7.2</v>
      </c>
      <c r="AB103" s="20">
        <f t="shared" si="214"/>
        <v>7.2</v>
      </c>
      <c r="AC103" s="20">
        <f t="shared" si="214"/>
        <v>7.2</v>
      </c>
      <c r="AD103" s="20">
        <f t="shared" si="214"/>
        <v>7.2</v>
      </c>
      <c r="AE103" s="20">
        <f t="shared" si="214"/>
        <v>7.2</v>
      </c>
      <c r="AF103" s="20">
        <f t="shared" si="214"/>
        <v>7.2</v>
      </c>
      <c r="AG103" s="20">
        <f t="shared" si="214"/>
        <v>7.2</v>
      </c>
      <c r="AH103" s="20">
        <f t="shared" si="214"/>
        <v>7.2</v>
      </c>
      <c r="AI103" s="21">
        <f t="shared" si="201"/>
        <v>86.40000000000002</v>
      </c>
      <c r="AJ103" s="4">
        <f t="shared" si="202"/>
        <v>172.80000000000004</v>
      </c>
    </row>
    <row r="104" spans="2:36" ht="15.75" thickBot="1" x14ac:dyDescent="0.35">
      <c r="B104" s="15"/>
      <c r="C104" s="16" t="s">
        <v>45</v>
      </c>
      <c r="D104" s="17">
        <v>1650</v>
      </c>
      <c r="E104" s="18">
        <v>0.1</v>
      </c>
      <c r="F104" s="19" t="s">
        <v>23</v>
      </c>
      <c r="G104" s="20"/>
      <c r="H104" s="20">
        <f t="shared" si="195"/>
        <v>13.75</v>
      </c>
      <c r="I104" s="20">
        <f t="shared" ref="I104:S104" si="215">H104</f>
        <v>13.75</v>
      </c>
      <c r="J104" s="20">
        <f t="shared" si="215"/>
        <v>13.75</v>
      </c>
      <c r="K104" s="20">
        <f t="shared" si="215"/>
        <v>13.75</v>
      </c>
      <c r="L104" s="20">
        <f t="shared" si="215"/>
        <v>13.75</v>
      </c>
      <c r="M104" s="20">
        <f t="shared" si="215"/>
        <v>13.75</v>
      </c>
      <c r="N104" s="20">
        <f t="shared" si="215"/>
        <v>13.75</v>
      </c>
      <c r="O104" s="20">
        <f t="shared" si="215"/>
        <v>13.75</v>
      </c>
      <c r="P104" s="20">
        <f t="shared" si="215"/>
        <v>13.75</v>
      </c>
      <c r="Q104" s="20">
        <f t="shared" si="215"/>
        <v>13.75</v>
      </c>
      <c r="R104" s="20">
        <f t="shared" si="215"/>
        <v>13.75</v>
      </c>
      <c r="S104" s="20">
        <f t="shared" si="215"/>
        <v>13.75</v>
      </c>
      <c r="T104" s="21">
        <f t="shared" si="197"/>
        <v>165</v>
      </c>
      <c r="U104" s="4">
        <f t="shared" si="198"/>
        <v>165</v>
      </c>
      <c r="V104" s="26"/>
      <c r="W104" s="20">
        <f t="shared" si="199"/>
        <v>13.75</v>
      </c>
      <c r="X104" s="20">
        <f t="shared" ref="X104:AH104" si="216">W104</f>
        <v>13.75</v>
      </c>
      <c r="Y104" s="20">
        <f t="shared" si="216"/>
        <v>13.75</v>
      </c>
      <c r="Z104" s="20">
        <f t="shared" si="216"/>
        <v>13.75</v>
      </c>
      <c r="AA104" s="20">
        <f t="shared" si="216"/>
        <v>13.75</v>
      </c>
      <c r="AB104" s="20">
        <f t="shared" si="216"/>
        <v>13.75</v>
      </c>
      <c r="AC104" s="20">
        <f t="shared" si="216"/>
        <v>13.75</v>
      </c>
      <c r="AD104" s="20">
        <f t="shared" si="216"/>
        <v>13.75</v>
      </c>
      <c r="AE104" s="20">
        <f t="shared" si="216"/>
        <v>13.75</v>
      </c>
      <c r="AF104" s="20">
        <f t="shared" si="216"/>
        <v>13.75</v>
      </c>
      <c r="AG104" s="20">
        <f t="shared" si="216"/>
        <v>13.75</v>
      </c>
      <c r="AH104" s="20">
        <f t="shared" si="216"/>
        <v>13.75</v>
      </c>
      <c r="AI104" s="21">
        <f t="shared" si="201"/>
        <v>165</v>
      </c>
      <c r="AJ104" s="4">
        <f t="shared" si="202"/>
        <v>330</v>
      </c>
    </row>
    <row r="105" spans="2:36" ht="15.75" thickBot="1" x14ac:dyDescent="0.35">
      <c r="B105" s="23" t="s">
        <v>18</v>
      </c>
      <c r="C105" s="12" t="str">
        <f>C96</f>
        <v>Autres Mobilers</v>
      </c>
      <c r="D105" s="13">
        <f>SUM(D97:D104)</f>
        <v>14357.52</v>
      </c>
      <c r="E105" s="12"/>
      <c r="F105" s="12"/>
      <c r="G105" s="13">
        <f>SUM(G97:G104)</f>
        <v>0</v>
      </c>
      <c r="H105" s="13">
        <f t="shared" ref="H105:U105" si="217">SUM(H97:H104)</f>
        <v>119.64600000000002</v>
      </c>
      <c r="I105" s="13">
        <f t="shared" si="217"/>
        <v>119.64600000000002</v>
      </c>
      <c r="J105" s="13">
        <f t="shared" si="217"/>
        <v>119.64600000000002</v>
      </c>
      <c r="K105" s="13">
        <f t="shared" si="217"/>
        <v>119.64600000000002</v>
      </c>
      <c r="L105" s="13">
        <f t="shared" si="217"/>
        <v>119.64600000000002</v>
      </c>
      <c r="M105" s="13">
        <f t="shared" si="217"/>
        <v>119.64600000000002</v>
      </c>
      <c r="N105" s="13">
        <f t="shared" si="217"/>
        <v>119.64600000000002</v>
      </c>
      <c r="O105" s="13">
        <f t="shared" si="217"/>
        <v>119.64600000000002</v>
      </c>
      <c r="P105" s="13">
        <f t="shared" si="217"/>
        <v>119.64600000000002</v>
      </c>
      <c r="Q105" s="13">
        <f t="shared" si="217"/>
        <v>119.64600000000002</v>
      </c>
      <c r="R105" s="13">
        <f t="shared" si="217"/>
        <v>119.64600000000002</v>
      </c>
      <c r="S105" s="13">
        <f t="shared" si="217"/>
        <v>119.64600000000002</v>
      </c>
      <c r="T105" s="13">
        <f t="shared" si="217"/>
        <v>1435.7520000000004</v>
      </c>
      <c r="U105" s="13">
        <f t="shared" si="217"/>
        <v>1435.7520000000004</v>
      </c>
      <c r="V105" s="26"/>
      <c r="W105" s="13">
        <f>SUM(W97:W104)</f>
        <v>119.64600000000002</v>
      </c>
      <c r="X105" s="13">
        <f t="shared" ref="X105:AJ105" si="218">SUM(X97:X104)</f>
        <v>119.64600000000002</v>
      </c>
      <c r="Y105" s="13">
        <f t="shared" si="218"/>
        <v>119.64600000000002</v>
      </c>
      <c r="Z105" s="13">
        <f t="shared" si="218"/>
        <v>119.64600000000002</v>
      </c>
      <c r="AA105" s="13">
        <f t="shared" si="218"/>
        <v>119.64600000000002</v>
      </c>
      <c r="AB105" s="13">
        <f t="shared" si="218"/>
        <v>119.64600000000002</v>
      </c>
      <c r="AC105" s="13">
        <f t="shared" si="218"/>
        <v>119.64600000000002</v>
      </c>
      <c r="AD105" s="13">
        <f t="shared" si="218"/>
        <v>119.64600000000002</v>
      </c>
      <c r="AE105" s="13">
        <f t="shared" si="218"/>
        <v>119.64600000000002</v>
      </c>
      <c r="AF105" s="13">
        <f t="shared" si="218"/>
        <v>119.64600000000002</v>
      </c>
      <c r="AG105" s="13">
        <f t="shared" si="218"/>
        <v>119.64600000000002</v>
      </c>
      <c r="AH105" s="13">
        <f t="shared" si="218"/>
        <v>119.64600000000002</v>
      </c>
      <c r="AI105" s="13">
        <f t="shared" si="218"/>
        <v>1435.7520000000004</v>
      </c>
      <c r="AJ105" s="13">
        <f t="shared" si="218"/>
        <v>2871.5040000000008</v>
      </c>
    </row>
    <row r="106" spans="2:36" x14ac:dyDescent="0.25">
      <c r="B106" s="27"/>
      <c r="C106" s="26"/>
      <c r="D106" s="28"/>
      <c r="E106" s="26"/>
      <c r="F106" s="29"/>
      <c r="G106" s="26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26"/>
    </row>
    <row r="107" spans="2:36" x14ac:dyDescent="0.25">
      <c r="B107" s="27"/>
      <c r="C107" s="26"/>
      <c r="D107" s="28"/>
      <c r="E107" s="26"/>
      <c r="F107" s="26"/>
      <c r="G107" s="26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26"/>
    </row>
    <row r="108" spans="2:36" x14ac:dyDescent="0.25">
      <c r="B108" s="27"/>
      <c r="C108" s="26"/>
      <c r="D108" s="28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2:36" x14ac:dyDescent="0.25">
      <c r="B109" s="27"/>
      <c r="C109" s="26"/>
      <c r="D109" s="28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2:36" x14ac:dyDescent="0.25">
      <c r="B110" s="27"/>
      <c r="C110" s="26"/>
      <c r="D110" s="28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2:36" x14ac:dyDescent="0.25">
      <c r="B111" s="27"/>
      <c r="C111" s="26"/>
      <c r="D111" s="28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2:36" x14ac:dyDescent="0.25">
      <c r="B112" s="27"/>
      <c r="C112" s="26"/>
      <c r="D112" s="28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2:22" x14ac:dyDescent="0.25">
      <c r="B113" s="27"/>
      <c r="C113" s="26"/>
      <c r="D113" s="28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2:22" x14ac:dyDescent="0.25">
      <c r="B114" s="27"/>
      <c r="C114" s="26"/>
      <c r="D114" s="28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2:22" x14ac:dyDescent="0.25">
      <c r="B115" s="27"/>
      <c r="C115" s="26"/>
      <c r="D115" s="28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2:22" x14ac:dyDescent="0.25">
      <c r="B116" s="27"/>
      <c r="C116" s="26"/>
      <c r="D116" s="28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2:22" x14ac:dyDescent="0.25">
      <c r="B117" s="27"/>
      <c r="C117" s="26"/>
      <c r="D117" s="28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2:22" x14ac:dyDescent="0.25">
      <c r="B118" s="27"/>
      <c r="C118" s="26"/>
      <c r="D118" s="28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2:22" x14ac:dyDescent="0.25">
      <c r="B119" s="27"/>
      <c r="C119" s="26"/>
      <c r="D119" s="28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2:22" x14ac:dyDescent="0.25">
      <c r="B120" s="27"/>
      <c r="C120" s="26"/>
      <c r="D120" s="28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2:22" x14ac:dyDescent="0.25">
      <c r="B121" s="27"/>
      <c r="C121" s="26"/>
      <c r="D121" s="28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2:22" x14ac:dyDescent="0.25">
      <c r="B122" s="27"/>
      <c r="C122" s="26"/>
      <c r="D122" s="28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2:22" x14ac:dyDescent="0.25">
      <c r="B123" s="27"/>
      <c r="C123" s="26"/>
      <c r="D123" s="28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2:22" x14ac:dyDescent="0.25">
      <c r="B124" s="27"/>
      <c r="C124" s="26"/>
      <c r="D124" s="28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2:22" x14ac:dyDescent="0.25">
      <c r="B125" s="27"/>
      <c r="C125" s="26"/>
      <c r="D125" s="28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2:22" x14ac:dyDescent="0.25">
      <c r="B126" s="27"/>
      <c r="C126" s="26"/>
      <c r="D126" s="28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2:22" x14ac:dyDescent="0.25">
      <c r="B127" s="27"/>
      <c r="C127" s="26"/>
      <c r="D127" s="28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2:22" x14ac:dyDescent="0.25">
      <c r="B128" s="27"/>
      <c r="C128" s="26"/>
      <c r="D128" s="28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2:22" x14ac:dyDescent="0.25">
      <c r="B129" s="27"/>
      <c r="C129" s="26"/>
      <c r="D129" s="28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2:22" x14ac:dyDescent="0.25">
      <c r="B130" s="27"/>
      <c r="C130" s="26"/>
      <c r="D130" s="28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2:22" x14ac:dyDescent="0.25">
      <c r="B131" s="27"/>
      <c r="C131" s="26"/>
      <c r="D131" s="28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2:22" x14ac:dyDescent="0.25">
      <c r="B132" s="27"/>
      <c r="C132" s="26"/>
      <c r="D132" s="28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2:22" x14ac:dyDescent="0.25">
      <c r="B133" s="27"/>
      <c r="C133" s="26"/>
      <c r="D133" s="28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2:22" x14ac:dyDescent="0.25">
      <c r="B134" s="27"/>
      <c r="C134" s="26"/>
      <c r="D134" s="28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2:22" x14ac:dyDescent="0.25">
      <c r="B135" s="27"/>
      <c r="C135" s="26"/>
      <c r="D135" s="28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2:22" x14ac:dyDescent="0.25">
      <c r="B136" s="27"/>
      <c r="C136" s="26"/>
      <c r="D136" s="28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2:22" x14ac:dyDescent="0.25">
      <c r="B137" s="27"/>
      <c r="C137" s="26"/>
      <c r="D137" s="28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2:22" x14ac:dyDescent="0.25">
      <c r="B138" s="27"/>
      <c r="C138" s="26"/>
      <c r="D138" s="28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2:22" x14ac:dyDescent="0.25">
      <c r="B139" s="27"/>
      <c r="C139" s="26"/>
      <c r="D139" s="28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2:22" x14ac:dyDescent="0.25">
      <c r="B140" s="27"/>
      <c r="C140" s="26"/>
      <c r="D140" s="28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2:22" x14ac:dyDescent="0.25">
      <c r="B141" s="27"/>
      <c r="C141" s="26"/>
      <c r="D141" s="28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2:22" x14ac:dyDescent="0.25">
      <c r="B142" s="27"/>
      <c r="C142" s="26"/>
      <c r="D142" s="28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2:22" x14ac:dyDescent="0.25">
      <c r="B143" s="27"/>
      <c r="C143" s="26"/>
      <c r="D143" s="28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2:22" x14ac:dyDescent="0.25">
      <c r="B144" s="27"/>
      <c r="C144" s="26"/>
      <c r="D144" s="28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2:22" x14ac:dyDescent="0.25">
      <c r="B145" s="27"/>
      <c r="C145" s="26"/>
      <c r="D145" s="28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2:22" x14ac:dyDescent="0.25">
      <c r="B146" s="27"/>
      <c r="C146" s="26"/>
      <c r="D146" s="28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2:22" x14ac:dyDescent="0.25">
      <c r="B147" s="27"/>
      <c r="C147" s="26"/>
      <c r="D147" s="28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2:22" x14ac:dyDescent="0.25">
      <c r="B148" s="27"/>
      <c r="C148" s="26"/>
      <c r="D148" s="28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2:22" x14ac:dyDescent="0.25">
      <c r="B149" s="27"/>
      <c r="C149" s="26"/>
      <c r="D149" s="28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2:22" x14ac:dyDescent="0.25">
      <c r="B150" s="27"/>
      <c r="C150" s="26"/>
      <c r="D150" s="28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2:22" x14ac:dyDescent="0.25">
      <c r="B151" s="27"/>
      <c r="C151" s="26"/>
      <c r="D151" s="28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2:22" x14ac:dyDescent="0.25">
      <c r="B152" s="27"/>
      <c r="C152" s="26"/>
      <c r="D152" s="28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2:22" x14ac:dyDescent="0.25">
      <c r="B153" s="27"/>
      <c r="C153" s="26"/>
      <c r="D153" s="28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2:22" x14ac:dyDescent="0.25">
      <c r="B154" s="27"/>
      <c r="C154" s="26"/>
      <c r="D154" s="28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2:22" x14ac:dyDescent="0.25">
      <c r="B155" s="27"/>
      <c r="C155" s="26"/>
      <c r="D155" s="28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2:22" x14ac:dyDescent="0.25">
      <c r="B156" s="27"/>
      <c r="C156" s="26"/>
      <c r="D156" s="28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2:22" x14ac:dyDescent="0.25">
      <c r="B157" s="27"/>
      <c r="C157" s="26"/>
      <c r="D157" s="28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2:22" x14ac:dyDescent="0.25">
      <c r="B158" s="27"/>
      <c r="C158" s="26"/>
      <c r="D158" s="28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2:22" x14ac:dyDescent="0.25">
      <c r="B159" s="27"/>
      <c r="C159" s="26"/>
      <c r="D159" s="28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2:22" x14ac:dyDescent="0.25">
      <c r="B160" s="27"/>
      <c r="C160" s="26"/>
      <c r="D160" s="28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2:22" x14ac:dyDescent="0.25">
      <c r="B161" s="27"/>
      <c r="C161" s="26"/>
      <c r="D161" s="28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2:22" x14ac:dyDescent="0.25">
      <c r="B162" s="27"/>
      <c r="C162" s="26"/>
      <c r="D162" s="28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2:22" x14ac:dyDescent="0.25">
      <c r="B163" s="27"/>
      <c r="C163" s="26"/>
      <c r="D163" s="28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2:22" x14ac:dyDescent="0.25">
      <c r="B164" s="27"/>
      <c r="C164" s="26"/>
      <c r="D164" s="28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2:22" x14ac:dyDescent="0.25">
      <c r="B165" s="27"/>
      <c r="C165" s="26"/>
      <c r="D165" s="28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2:22" x14ac:dyDescent="0.25">
      <c r="B166" s="27"/>
      <c r="C166" s="26"/>
      <c r="D166" s="28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2:22" x14ac:dyDescent="0.25">
      <c r="B167" s="27"/>
      <c r="C167" s="26"/>
      <c r="D167" s="28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2:22" x14ac:dyDescent="0.25">
      <c r="B168" s="27"/>
      <c r="C168" s="26"/>
      <c r="D168" s="28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2:22" x14ac:dyDescent="0.25">
      <c r="B169" s="27"/>
      <c r="C169" s="26"/>
      <c r="D169" s="28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2:22" x14ac:dyDescent="0.25">
      <c r="B170" s="27"/>
      <c r="C170" s="26"/>
      <c r="D170" s="28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2:22" x14ac:dyDescent="0.25">
      <c r="B171" s="27"/>
      <c r="C171" s="26"/>
      <c r="D171" s="28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2:22" x14ac:dyDescent="0.25">
      <c r="B172" s="27"/>
      <c r="C172" s="26"/>
      <c r="D172" s="28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2:22" x14ac:dyDescent="0.25">
      <c r="B173" s="27"/>
      <c r="C173" s="26"/>
      <c r="D173" s="28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2:22" x14ac:dyDescent="0.25">
      <c r="B174" s="27"/>
      <c r="C174" s="26"/>
      <c r="D174" s="28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2:22" x14ac:dyDescent="0.25">
      <c r="B175" s="27"/>
      <c r="C175" s="26"/>
      <c r="D175" s="28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2:22" x14ac:dyDescent="0.25">
      <c r="B176" s="27"/>
      <c r="C176" s="26"/>
      <c r="D176" s="28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2:22" x14ac:dyDescent="0.25">
      <c r="B177" s="27"/>
      <c r="C177" s="26"/>
      <c r="D177" s="28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2:22" x14ac:dyDescent="0.25">
      <c r="B178" s="27"/>
      <c r="C178" s="26"/>
      <c r="D178" s="28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</sheetData>
  <mergeCells count="2">
    <mergeCell ref="B4:B11"/>
    <mergeCell ref="W2:A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X188"/>
  <sheetViews>
    <sheetView zoomScale="85" zoomScaleNormal="85" workbookViewId="0">
      <selection activeCell="B2" sqref="B2:U2"/>
    </sheetView>
  </sheetViews>
  <sheetFormatPr defaultColWidth="11.42578125" defaultRowHeight="15.75" x14ac:dyDescent="0.25"/>
  <cols>
    <col min="1" max="1" width="1.5703125" style="1" customWidth="1"/>
    <col min="2" max="2" width="10.85546875" style="24" bestFit="1" customWidth="1"/>
    <col min="3" max="3" width="40.5703125" style="1" customWidth="1"/>
    <col min="4" max="4" width="14.5703125" style="25" bestFit="1" customWidth="1"/>
    <col min="5" max="5" width="5.7109375" style="1" bestFit="1" customWidth="1"/>
    <col min="6" max="6" width="11" style="1" bestFit="1" customWidth="1"/>
    <col min="7" max="7" width="14.7109375" style="1" bestFit="1" customWidth="1"/>
    <col min="8" max="12" width="13.7109375" style="1" bestFit="1" customWidth="1"/>
    <col min="13" max="17" width="12.7109375" style="1" bestFit="1" customWidth="1"/>
    <col min="18" max="19" width="7.42578125" style="1" bestFit="1" customWidth="1"/>
    <col min="20" max="21" width="15.28515625" style="1" bestFit="1" customWidth="1"/>
    <col min="22" max="22" width="0.5703125" style="1" customWidth="1"/>
    <col min="23" max="23" width="3.85546875" style="36" customWidth="1"/>
    <col min="24" max="16384" width="11.42578125" style="1"/>
  </cols>
  <sheetData>
    <row r="1" spans="2:24" ht="2.25" customHeight="1" thickBot="1" x14ac:dyDescent="0.3"/>
    <row r="2" spans="2:24" ht="17.25" customHeight="1" thickBot="1" x14ac:dyDescent="0.3">
      <c r="B2" s="66" t="s">
        <v>48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8"/>
      <c r="W2" s="64" t="s">
        <v>37</v>
      </c>
    </row>
    <row r="3" spans="2:24" ht="21.75" customHeight="1" thickBot="1" x14ac:dyDescent="0.3">
      <c r="B3" s="42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3">
        <v>2019</v>
      </c>
      <c r="I3" s="43">
        <f t="shared" ref="I3:O3" si="0">+H3+1</f>
        <v>2020</v>
      </c>
      <c r="J3" s="43">
        <f t="shared" si="0"/>
        <v>2021</v>
      </c>
      <c r="K3" s="43">
        <f t="shared" si="0"/>
        <v>2022</v>
      </c>
      <c r="L3" s="43">
        <f t="shared" si="0"/>
        <v>2023</v>
      </c>
      <c r="M3" s="43">
        <f t="shared" si="0"/>
        <v>2024</v>
      </c>
      <c r="N3" s="43">
        <f t="shared" si="0"/>
        <v>2025</v>
      </c>
      <c r="O3" s="43">
        <f t="shared" si="0"/>
        <v>2026</v>
      </c>
      <c r="P3" s="43">
        <f>+O3+1</f>
        <v>2027</v>
      </c>
      <c r="Q3" s="43">
        <f t="shared" ref="Q3:S3" si="1">+P3+1</f>
        <v>2028</v>
      </c>
      <c r="R3" s="43">
        <f t="shared" si="1"/>
        <v>2029</v>
      </c>
      <c r="S3" s="43">
        <f t="shared" si="1"/>
        <v>2030</v>
      </c>
      <c r="T3" s="43" t="s">
        <v>18</v>
      </c>
      <c r="U3" s="44" t="s">
        <v>19</v>
      </c>
      <c r="W3" s="65"/>
    </row>
    <row r="4" spans="2:24" ht="16.5" x14ac:dyDescent="0.3">
      <c r="B4" s="59"/>
      <c r="C4" s="38" t="s">
        <v>20</v>
      </c>
      <c r="D4" s="39">
        <f>D18</f>
        <v>124000</v>
      </c>
      <c r="E4" s="40">
        <v>0.2</v>
      </c>
      <c r="F4" s="41" t="s">
        <v>21</v>
      </c>
      <c r="G4" s="39">
        <f>G18</f>
        <v>0</v>
      </c>
      <c r="H4" s="39">
        <f t="shared" ref="H4:U4" si="2">H18</f>
        <v>24800</v>
      </c>
      <c r="I4" s="39">
        <f t="shared" si="2"/>
        <v>24800</v>
      </c>
      <c r="J4" s="39">
        <f t="shared" si="2"/>
        <v>24800</v>
      </c>
      <c r="K4" s="39">
        <f t="shared" si="2"/>
        <v>24800</v>
      </c>
      <c r="L4" s="39">
        <f t="shared" si="2"/>
        <v>24800</v>
      </c>
      <c r="M4" s="39">
        <f t="shared" si="2"/>
        <v>0</v>
      </c>
      <c r="N4" s="39">
        <f t="shared" si="2"/>
        <v>0</v>
      </c>
      <c r="O4" s="39">
        <f t="shared" si="2"/>
        <v>0</v>
      </c>
      <c r="P4" s="39">
        <f t="shared" si="2"/>
        <v>0</v>
      </c>
      <c r="Q4" s="39">
        <f t="shared" si="2"/>
        <v>0</v>
      </c>
      <c r="R4" s="39">
        <f t="shared" si="2"/>
        <v>0</v>
      </c>
      <c r="S4" s="39">
        <f t="shared" si="2"/>
        <v>0</v>
      </c>
      <c r="T4" s="39">
        <f t="shared" si="2"/>
        <v>124000</v>
      </c>
      <c r="U4" s="39">
        <f t="shared" si="2"/>
        <v>124000</v>
      </c>
      <c r="W4" s="37" t="str">
        <f t="shared" ref="W4:W12" si="3">IF(U4&gt;D4,"N"," ")</f>
        <v xml:space="preserve"> </v>
      </c>
    </row>
    <row r="5" spans="2:24" ht="16.5" x14ac:dyDescent="0.3">
      <c r="B5" s="59"/>
      <c r="C5" s="7" t="s">
        <v>22</v>
      </c>
      <c r="D5" s="8">
        <f>D31</f>
        <v>24156.800000000003</v>
      </c>
      <c r="E5" s="9">
        <v>0.1</v>
      </c>
      <c r="F5" s="10" t="s">
        <v>23</v>
      </c>
      <c r="G5" s="8">
        <f>G31</f>
        <v>0</v>
      </c>
      <c r="H5" s="8">
        <f t="shared" ref="H5:U5" si="4">H31</f>
        <v>2415.6799999999998</v>
      </c>
      <c r="I5" s="8">
        <f t="shared" si="4"/>
        <v>2415.6799999999998</v>
      </c>
      <c r="J5" s="8">
        <f t="shared" si="4"/>
        <v>2415.6799999999998</v>
      </c>
      <c r="K5" s="8">
        <f t="shared" si="4"/>
        <v>2415.6799999999998</v>
      </c>
      <c r="L5" s="8">
        <f t="shared" si="4"/>
        <v>2415.6799999999998</v>
      </c>
      <c r="M5" s="8">
        <f t="shared" si="4"/>
        <v>2415.6799999999998</v>
      </c>
      <c r="N5" s="8">
        <f t="shared" si="4"/>
        <v>2415.6799999999998</v>
      </c>
      <c r="O5" s="8">
        <f t="shared" si="4"/>
        <v>2415.6799999999998</v>
      </c>
      <c r="P5" s="8">
        <f t="shared" si="4"/>
        <v>2415.6799999999998</v>
      </c>
      <c r="Q5" s="8">
        <f t="shared" si="4"/>
        <v>2415.6799999999998</v>
      </c>
      <c r="R5" s="8">
        <f t="shared" si="4"/>
        <v>0</v>
      </c>
      <c r="S5" s="8">
        <f t="shared" si="4"/>
        <v>0</v>
      </c>
      <c r="T5" s="8">
        <f t="shared" si="4"/>
        <v>24156.800000000003</v>
      </c>
      <c r="U5" s="8">
        <f t="shared" si="4"/>
        <v>24156.800000000003</v>
      </c>
      <c r="W5" s="37" t="str">
        <f t="shared" si="3"/>
        <v xml:space="preserve"> </v>
      </c>
    </row>
    <row r="6" spans="2:24" ht="16.5" x14ac:dyDescent="0.3">
      <c r="B6" s="59"/>
      <c r="C6" s="3" t="s">
        <v>24</v>
      </c>
      <c r="D6" s="4">
        <f>D37</f>
        <v>700000</v>
      </c>
      <c r="E6" s="5">
        <v>0.2</v>
      </c>
      <c r="F6" s="6" t="s">
        <v>21</v>
      </c>
      <c r="G6" s="4">
        <f>G37</f>
        <v>0</v>
      </c>
      <c r="H6" s="4">
        <f t="shared" ref="H6:U6" si="5">H37</f>
        <v>140000</v>
      </c>
      <c r="I6" s="4">
        <f t="shared" si="5"/>
        <v>140000</v>
      </c>
      <c r="J6" s="4">
        <f t="shared" si="5"/>
        <v>140000</v>
      </c>
      <c r="K6" s="4">
        <f t="shared" si="5"/>
        <v>140000</v>
      </c>
      <c r="L6" s="4">
        <f t="shared" si="5"/>
        <v>140000</v>
      </c>
      <c r="M6" s="4">
        <f t="shared" si="5"/>
        <v>0</v>
      </c>
      <c r="N6" s="4">
        <f t="shared" si="5"/>
        <v>0</v>
      </c>
      <c r="O6" s="4">
        <f t="shared" si="5"/>
        <v>0</v>
      </c>
      <c r="P6" s="4">
        <f t="shared" si="5"/>
        <v>0</v>
      </c>
      <c r="Q6" s="4">
        <f t="shared" si="5"/>
        <v>0</v>
      </c>
      <c r="R6" s="4">
        <f t="shared" si="5"/>
        <v>0</v>
      </c>
      <c r="S6" s="4">
        <f t="shared" si="5"/>
        <v>0</v>
      </c>
      <c r="T6" s="4">
        <f t="shared" si="5"/>
        <v>700000</v>
      </c>
      <c r="U6" s="4">
        <f t="shared" si="5"/>
        <v>700000</v>
      </c>
      <c r="W6" s="37" t="str">
        <f t="shared" si="3"/>
        <v xml:space="preserve"> </v>
      </c>
    </row>
    <row r="7" spans="2:24" ht="16.5" x14ac:dyDescent="0.3">
      <c r="B7" s="59"/>
      <c r="C7" s="7" t="s">
        <v>25</v>
      </c>
      <c r="D7" s="8">
        <f>D57</f>
        <v>94976.67</v>
      </c>
      <c r="E7" s="9">
        <v>0.1</v>
      </c>
      <c r="F7" s="10" t="s">
        <v>23</v>
      </c>
      <c r="G7" s="8">
        <f>G57</f>
        <v>0</v>
      </c>
      <c r="H7" s="8">
        <f t="shared" ref="H7:U7" si="6">H57</f>
        <v>9497.6669999999995</v>
      </c>
      <c r="I7" s="8">
        <f t="shared" si="6"/>
        <v>9497.6669999999995</v>
      </c>
      <c r="J7" s="8">
        <f t="shared" si="6"/>
        <v>9497.6669999999995</v>
      </c>
      <c r="K7" s="8">
        <f t="shared" si="6"/>
        <v>9497.6669999999995</v>
      </c>
      <c r="L7" s="8">
        <f t="shared" si="6"/>
        <v>9497.6669999999995</v>
      </c>
      <c r="M7" s="8">
        <f t="shared" si="6"/>
        <v>9497.6669999999995</v>
      </c>
      <c r="N7" s="8">
        <f t="shared" si="6"/>
        <v>9497.6669999999995</v>
      </c>
      <c r="O7" s="8">
        <f t="shared" si="6"/>
        <v>9497.6669999999995</v>
      </c>
      <c r="P7" s="8">
        <f t="shared" si="6"/>
        <v>9497.6669999999995</v>
      </c>
      <c r="Q7" s="8">
        <f t="shared" si="6"/>
        <v>9497.6669999999995</v>
      </c>
      <c r="R7" s="8">
        <f t="shared" si="6"/>
        <v>0</v>
      </c>
      <c r="S7" s="8">
        <f t="shared" si="6"/>
        <v>0</v>
      </c>
      <c r="T7" s="8">
        <f t="shared" si="6"/>
        <v>94976.67</v>
      </c>
      <c r="U7" s="8">
        <f t="shared" si="6"/>
        <v>94976.67</v>
      </c>
      <c r="W7" s="37" t="str">
        <f t="shared" si="3"/>
        <v xml:space="preserve"> </v>
      </c>
    </row>
    <row r="8" spans="2:24" ht="16.5" x14ac:dyDescent="0.3">
      <c r="B8" s="59"/>
      <c r="C8" s="3" t="s">
        <v>26</v>
      </c>
      <c r="D8" s="4">
        <f>D63</f>
        <v>26200</v>
      </c>
      <c r="E8" s="5">
        <v>0.1</v>
      </c>
      <c r="F8" s="6" t="s">
        <v>23</v>
      </c>
      <c r="G8" s="4">
        <f>G63</f>
        <v>0</v>
      </c>
      <c r="H8" s="4">
        <f t="shared" ref="H8:U8" si="7">H63</f>
        <v>2620</v>
      </c>
      <c r="I8" s="4">
        <f t="shared" si="7"/>
        <v>2620</v>
      </c>
      <c r="J8" s="4">
        <f t="shared" si="7"/>
        <v>2620</v>
      </c>
      <c r="K8" s="4">
        <f t="shared" si="7"/>
        <v>2620</v>
      </c>
      <c r="L8" s="4">
        <f t="shared" si="7"/>
        <v>2620</v>
      </c>
      <c r="M8" s="4">
        <f t="shared" si="7"/>
        <v>2620</v>
      </c>
      <c r="N8" s="4">
        <f t="shared" si="7"/>
        <v>2620</v>
      </c>
      <c r="O8" s="4">
        <f t="shared" si="7"/>
        <v>2620</v>
      </c>
      <c r="P8" s="4">
        <f t="shared" si="7"/>
        <v>2620</v>
      </c>
      <c r="Q8" s="4">
        <f t="shared" si="7"/>
        <v>2620</v>
      </c>
      <c r="R8" s="4">
        <f t="shared" si="7"/>
        <v>0</v>
      </c>
      <c r="S8" s="4">
        <f t="shared" si="7"/>
        <v>0</v>
      </c>
      <c r="T8" s="4">
        <f t="shared" si="7"/>
        <v>26200</v>
      </c>
      <c r="U8" s="4">
        <f t="shared" si="7"/>
        <v>26200</v>
      </c>
      <c r="W8" s="37" t="str">
        <f t="shared" si="3"/>
        <v xml:space="preserve"> </v>
      </c>
    </row>
    <row r="9" spans="2:24" ht="16.5" x14ac:dyDescent="0.3">
      <c r="B9" s="59"/>
      <c r="C9" s="7" t="s">
        <v>27</v>
      </c>
      <c r="D9" s="8">
        <f>D85</f>
        <v>118805.66</v>
      </c>
      <c r="E9" s="9">
        <v>0.15</v>
      </c>
      <c r="F9" s="10" t="s">
        <v>21</v>
      </c>
      <c r="G9" s="8">
        <f>G85</f>
        <v>0</v>
      </c>
      <c r="H9" s="8">
        <f t="shared" ref="H9:U9" si="8">H85</f>
        <v>17820.849000000002</v>
      </c>
      <c r="I9" s="8">
        <f t="shared" si="8"/>
        <v>17820.849000000002</v>
      </c>
      <c r="J9" s="8">
        <f t="shared" si="8"/>
        <v>17820.849000000002</v>
      </c>
      <c r="K9" s="8">
        <f t="shared" si="8"/>
        <v>17820.849000000002</v>
      </c>
      <c r="L9" s="8">
        <f t="shared" si="8"/>
        <v>17820.849000000002</v>
      </c>
      <c r="M9" s="8">
        <f t="shared" si="8"/>
        <v>17820.849000000002</v>
      </c>
      <c r="N9" s="8">
        <f t="shared" si="8"/>
        <v>0</v>
      </c>
      <c r="O9" s="8">
        <f t="shared" si="8"/>
        <v>0</v>
      </c>
      <c r="P9" s="8">
        <f t="shared" si="8"/>
        <v>0</v>
      </c>
      <c r="Q9" s="8">
        <f t="shared" si="8"/>
        <v>0</v>
      </c>
      <c r="R9" s="8">
        <f t="shared" si="8"/>
        <v>0</v>
      </c>
      <c r="S9" s="8">
        <f t="shared" si="8"/>
        <v>0</v>
      </c>
      <c r="T9" s="8">
        <f t="shared" si="8"/>
        <v>106925.09400000001</v>
      </c>
      <c r="U9" s="8">
        <f t="shared" si="8"/>
        <v>106925.09400000001</v>
      </c>
      <c r="W9" s="37" t="str">
        <f t="shared" si="3"/>
        <v xml:space="preserve"> </v>
      </c>
    </row>
    <row r="10" spans="2:24" ht="16.5" x14ac:dyDescent="0.3">
      <c r="B10" s="59"/>
      <c r="C10" s="3" t="s">
        <v>28</v>
      </c>
      <c r="D10" s="4">
        <f>D104</f>
        <v>236232.71999999997</v>
      </c>
      <c r="E10" s="5">
        <v>0.1</v>
      </c>
      <c r="F10" s="6" t="s">
        <v>23</v>
      </c>
      <c r="G10" s="4">
        <f>G104</f>
        <v>0</v>
      </c>
      <c r="H10" s="4">
        <f t="shared" ref="H10:U10" si="9">H104</f>
        <v>23623.272000000001</v>
      </c>
      <c r="I10" s="4">
        <f t="shared" si="9"/>
        <v>23623.272000000001</v>
      </c>
      <c r="J10" s="4">
        <f t="shared" si="9"/>
        <v>23623.272000000001</v>
      </c>
      <c r="K10" s="4">
        <f t="shared" si="9"/>
        <v>23623.272000000001</v>
      </c>
      <c r="L10" s="4">
        <f t="shared" si="9"/>
        <v>23623.272000000001</v>
      </c>
      <c r="M10" s="4">
        <f t="shared" si="9"/>
        <v>23623.272000000001</v>
      </c>
      <c r="N10" s="4">
        <f t="shared" si="9"/>
        <v>23623.272000000001</v>
      </c>
      <c r="O10" s="4">
        <f t="shared" si="9"/>
        <v>23623.272000000001</v>
      </c>
      <c r="P10" s="4">
        <f t="shared" si="9"/>
        <v>23623.272000000001</v>
      </c>
      <c r="Q10" s="4">
        <f t="shared" si="9"/>
        <v>23623.272000000001</v>
      </c>
      <c r="R10" s="4">
        <f t="shared" si="9"/>
        <v>0</v>
      </c>
      <c r="S10" s="4">
        <f t="shared" si="9"/>
        <v>0</v>
      </c>
      <c r="T10" s="4">
        <f t="shared" si="9"/>
        <v>236232.71999999997</v>
      </c>
      <c r="U10" s="4">
        <f t="shared" si="9"/>
        <v>236232.71999999997</v>
      </c>
      <c r="W10" s="37" t="str">
        <f t="shared" si="3"/>
        <v xml:space="preserve"> </v>
      </c>
    </row>
    <row r="11" spans="2:24" ht="17.25" thickBot="1" x14ac:dyDescent="0.35">
      <c r="B11" s="60"/>
      <c r="C11" s="7" t="s">
        <v>29</v>
      </c>
      <c r="D11" s="8">
        <f>D115</f>
        <v>14357.52</v>
      </c>
      <c r="E11" s="9">
        <v>0.1</v>
      </c>
      <c r="F11" s="10" t="s">
        <v>23</v>
      </c>
      <c r="G11" s="8">
        <f>G115</f>
        <v>0</v>
      </c>
      <c r="H11" s="8">
        <f t="shared" ref="H11:U11" si="10">H115</f>
        <v>1435.7520000000004</v>
      </c>
      <c r="I11" s="8">
        <f t="shared" si="10"/>
        <v>1435.7520000000004</v>
      </c>
      <c r="J11" s="8">
        <f t="shared" si="10"/>
        <v>1435.7520000000004</v>
      </c>
      <c r="K11" s="8">
        <f t="shared" si="10"/>
        <v>1435.7520000000004</v>
      </c>
      <c r="L11" s="8">
        <f t="shared" si="10"/>
        <v>1435.7520000000004</v>
      </c>
      <c r="M11" s="8">
        <f t="shared" si="10"/>
        <v>1435.7520000000004</v>
      </c>
      <c r="N11" s="8">
        <f t="shared" si="10"/>
        <v>1435.7520000000004</v>
      </c>
      <c r="O11" s="8">
        <f t="shared" si="10"/>
        <v>1435.7520000000004</v>
      </c>
      <c r="P11" s="8">
        <f t="shared" si="10"/>
        <v>1435.7520000000004</v>
      </c>
      <c r="Q11" s="8">
        <f t="shared" si="10"/>
        <v>1435.7520000000004</v>
      </c>
      <c r="R11" s="8">
        <f t="shared" si="10"/>
        <v>0</v>
      </c>
      <c r="S11" s="8">
        <f t="shared" si="10"/>
        <v>0</v>
      </c>
      <c r="T11" s="8">
        <f t="shared" si="10"/>
        <v>14357.519999999999</v>
      </c>
      <c r="U11" s="8">
        <f t="shared" si="10"/>
        <v>14357.519999999999</v>
      </c>
      <c r="W11" s="37" t="str">
        <f t="shared" si="3"/>
        <v xml:space="preserve"> </v>
      </c>
    </row>
    <row r="12" spans="2:24" ht="17.25" thickBot="1" x14ac:dyDescent="0.35">
      <c r="B12" s="11"/>
      <c r="C12" s="12" t="s">
        <v>30</v>
      </c>
      <c r="D12" s="13">
        <f>SUM(D4:D11)</f>
        <v>1338729.3700000001</v>
      </c>
      <c r="E12" s="12"/>
      <c r="F12" s="12"/>
      <c r="G12" s="13">
        <f t="shared" ref="G12:U12" si="11">SUM(G4:G11)</f>
        <v>0</v>
      </c>
      <c r="H12" s="13">
        <f t="shared" si="11"/>
        <v>222213.22</v>
      </c>
      <c r="I12" s="13">
        <f t="shared" si="11"/>
        <v>222213.22</v>
      </c>
      <c r="J12" s="13">
        <f t="shared" si="11"/>
        <v>222213.22</v>
      </c>
      <c r="K12" s="13">
        <f t="shared" si="11"/>
        <v>222213.22</v>
      </c>
      <c r="L12" s="13">
        <f t="shared" si="11"/>
        <v>222213.22</v>
      </c>
      <c r="M12" s="13">
        <f t="shared" si="11"/>
        <v>57413.220000000008</v>
      </c>
      <c r="N12" s="13">
        <f t="shared" si="11"/>
        <v>39592.370999999999</v>
      </c>
      <c r="O12" s="13">
        <f t="shared" si="11"/>
        <v>39592.370999999999</v>
      </c>
      <c r="P12" s="13">
        <f t="shared" si="11"/>
        <v>39592.370999999999</v>
      </c>
      <c r="Q12" s="13">
        <f t="shared" si="11"/>
        <v>39592.370999999999</v>
      </c>
      <c r="R12" s="13">
        <f t="shared" si="11"/>
        <v>0</v>
      </c>
      <c r="S12" s="13">
        <f t="shared" si="11"/>
        <v>0</v>
      </c>
      <c r="T12" s="13">
        <f t="shared" si="11"/>
        <v>1326848.804</v>
      </c>
      <c r="U12" s="13">
        <f t="shared" si="11"/>
        <v>1326848.804</v>
      </c>
      <c r="W12" s="37" t="str">
        <f t="shared" si="3"/>
        <v xml:space="preserve"> </v>
      </c>
    </row>
    <row r="13" spans="2:24" ht="3" customHeight="1" x14ac:dyDescent="0.25">
      <c r="B13" s="1"/>
      <c r="D13" s="1"/>
    </row>
    <row r="14" spans="2:24" ht="16.5" thickBot="1" x14ac:dyDescent="0.3">
      <c r="B14" s="2" t="s">
        <v>31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>
        <f>H3</f>
        <v>2019</v>
      </c>
      <c r="I14" s="2">
        <f t="shared" ref="I14:S14" si="12">I3</f>
        <v>2020</v>
      </c>
      <c r="J14" s="2">
        <f t="shared" si="12"/>
        <v>2021</v>
      </c>
      <c r="K14" s="2">
        <f t="shared" si="12"/>
        <v>2022</v>
      </c>
      <c r="L14" s="2">
        <f t="shared" si="12"/>
        <v>2023</v>
      </c>
      <c r="M14" s="2">
        <f t="shared" si="12"/>
        <v>2024</v>
      </c>
      <c r="N14" s="2">
        <f t="shared" si="12"/>
        <v>2025</v>
      </c>
      <c r="O14" s="2">
        <f t="shared" si="12"/>
        <v>2026</v>
      </c>
      <c r="P14" s="2">
        <f t="shared" si="12"/>
        <v>2027</v>
      </c>
      <c r="Q14" s="2">
        <f t="shared" si="12"/>
        <v>2028</v>
      </c>
      <c r="R14" s="2">
        <f t="shared" si="12"/>
        <v>2029</v>
      </c>
      <c r="S14" s="2">
        <f t="shared" si="12"/>
        <v>2030</v>
      </c>
      <c r="T14" s="2" t="s">
        <v>18</v>
      </c>
      <c r="U14" s="2" t="s">
        <v>19</v>
      </c>
    </row>
    <row r="15" spans="2:24" ht="17.25" thickBot="1" x14ac:dyDescent="0.35">
      <c r="B15" s="14"/>
      <c r="C15" s="45" t="s">
        <v>20</v>
      </c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</row>
    <row r="16" spans="2:24" ht="16.5" x14ac:dyDescent="0.3">
      <c r="B16" s="15"/>
      <c r="C16" s="46" t="s">
        <v>35</v>
      </c>
      <c r="D16" s="47">
        <v>35000</v>
      </c>
      <c r="E16" s="48">
        <v>0.2</v>
      </c>
      <c r="F16" s="49" t="s">
        <v>21</v>
      </c>
      <c r="G16" s="50"/>
      <c r="H16" s="50">
        <f>$D$16*$E$16</f>
        <v>7000</v>
      </c>
      <c r="I16" s="50">
        <f t="shared" ref="I16:L16" si="13">$D$16*$E$16</f>
        <v>7000</v>
      </c>
      <c r="J16" s="50">
        <f t="shared" si="13"/>
        <v>7000</v>
      </c>
      <c r="K16" s="50">
        <f t="shared" si="13"/>
        <v>7000</v>
      </c>
      <c r="L16" s="50">
        <f t="shared" si="13"/>
        <v>7000</v>
      </c>
      <c r="M16" s="50"/>
      <c r="N16" s="50"/>
      <c r="O16" s="50"/>
      <c r="P16" s="50"/>
      <c r="Q16" s="50"/>
      <c r="R16" s="50"/>
      <c r="S16" s="50"/>
      <c r="T16" s="51">
        <f>SUM(H16:S16)</f>
        <v>35000</v>
      </c>
      <c r="U16" s="52">
        <f>G16+T16</f>
        <v>35000</v>
      </c>
      <c r="V16" s="35"/>
      <c r="W16" s="37" t="str">
        <f>IF(U16&gt;D16,"N"," ")</f>
        <v xml:space="preserve"> </v>
      </c>
      <c r="X16" s="35"/>
    </row>
    <row r="17" spans="2:23" ht="17.25" thickBot="1" x14ac:dyDescent="0.35">
      <c r="B17" s="15"/>
      <c r="C17" s="46" t="s">
        <v>36</v>
      </c>
      <c r="D17" s="47">
        <v>89000</v>
      </c>
      <c r="E17" s="48">
        <v>0.2</v>
      </c>
      <c r="F17" s="49" t="s">
        <v>21</v>
      </c>
      <c r="G17" s="50"/>
      <c r="H17" s="50">
        <f>$D$17*$E$17</f>
        <v>17800</v>
      </c>
      <c r="I17" s="50">
        <f t="shared" ref="I17:L17" si="14">$D$17*$E$17</f>
        <v>17800</v>
      </c>
      <c r="J17" s="50">
        <f t="shared" si="14"/>
        <v>17800</v>
      </c>
      <c r="K17" s="50">
        <f t="shared" si="14"/>
        <v>17800</v>
      </c>
      <c r="L17" s="50">
        <f t="shared" si="14"/>
        <v>17800</v>
      </c>
      <c r="M17" s="50"/>
      <c r="N17" s="50"/>
      <c r="O17" s="50"/>
      <c r="P17" s="50"/>
      <c r="Q17" s="50"/>
      <c r="R17" s="50"/>
      <c r="S17" s="50"/>
      <c r="T17" s="51">
        <f t="shared" ref="T17" si="15">SUM(H17:S17)</f>
        <v>89000</v>
      </c>
      <c r="U17" s="52">
        <f t="shared" ref="U17" si="16">G17+T17</f>
        <v>89000</v>
      </c>
      <c r="W17" s="37" t="str">
        <f t="shared" ref="W17:W18" si="17">IF(U17&gt;D17,"N"," ")</f>
        <v xml:space="preserve"> </v>
      </c>
    </row>
    <row r="18" spans="2:23" ht="17.25" thickBot="1" x14ac:dyDescent="0.35">
      <c r="B18" s="23" t="s">
        <v>18</v>
      </c>
      <c r="C18" s="53" t="str">
        <f>C15</f>
        <v>Brevet et marque</v>
      </c>
      <c r="D18" s="54">
        <f>SUM(D16:D17)</f>
        <v>124000</v>
      </c>
      <c r="E18" s="53"/>
      <c r="F18" s="53"/>
      <c r="G18" s="54">
        <f t="shared" ref="G18:T18" si="18">SUM(G16:G17)</f>
        <v>0</v>
      </c>
      <c r="H18" s="54">
        <f t="shared" si="18"/>
        <v>24800</v>
      </c>
      <c r="I18" s="54">
        <f t="shared" si="18"/>
        <v>24800</v>
      </c>
      <c r="J18" s="54">
        <f t="shared" si="18"/>
        <v>24800</v>
      </c>
      <c r="K18" s="54">
        <f t="shared" si="18"/>
        <v>24800</v>
      </c>
      <c r="L18" s="54">
        <f t="shared" si="18"/>
        <v>24800</v>
      </c>
      <c r="M18" s="54">
        <f t="shared" si="18"/>
        <v>0</v>
      </c>
      <c r="N18" s="54">
        <f t="shared" si="18"/>
        <v>0</v>
      </c>
      <c r="O18" s="54">
        <f t="shared" si="18"/>
        <v>0</v>
      </c>
      <c r="P18" s="54">
        <f t="shared" si="18"/>
        <v>0</v>
      </c>
      <c r="Q18" s="54">
        <f t="shared" si="18"/>
        <v>0</v>
      </c>
      <c r="R18" s="54">
        <f t="shared" si="18"/>
        <v>0</v>
      </c>
      <c r="S18" s="54">
        <f t="shared" si="18"/>
        <v>0</v>
      </c>
      <c r="T18" s="54">
        <f t="shared" si="18"/>
        <v>124000</v>
      </c>
      <c r="U18" s="54">
        <f>SUM(U16:U17)</f>
        <v>124000</v>
      </c>
      <c r="W18" s="37" t="str">
        <f t="shared" si="17"/>
        <v xml:space="preserve"> </v>
      </c>
    </row>
    <row r="19" spans="2:23" ht="2.25" customHeight="1" thickBot="1" x14ac:dyDescent="0.3"/>
    <row r="20" spans="2:23" ht="17.25" thickBot="1" x14ac:dyDescent="0.35">
      <c r="B20" s="14"/>
      <c r="C20" s="45" t="s">
        <v>22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</row>
    <row r="21" spans="2:23" ht="16.5" x14ac:dyDescent="0.3">
      <c r="B21" s="15"/>
      <c r="C21" s="46" t="s">
        <v>38</v>
      </c>
      <c r="D21" s="47">
        <v>1200</v>
      </c>
      <c r="E21" s="48">
        <v>0.1</v>
      </c>
      <c r="F21" s="49" t="s">
        <v>32</v>
      </c>
      <c r="G21" s="50"/>
      <c r="H21" s="50">
        <f>D21*E21</f>
        <v>120</v>
      </c>
      <c r="I21" s="50">
        <f>H21</f>
        <v>120</v>
      </c>
      <c r="J21" s="50">
        <f t="shared" ref="J21:Q21" si="19">I21</f>
        <v>120</v>
      </c>
      <c r="K21" s="50">
        <f t="shared" si="19"/>
        <v>120</v>
      </c>
      <c r="L21" s="50">
        <f t="shared" si="19"/>
        <v>120</v>
      </c>
      <c r="M21" s="50">
        <f t="shared" si="19"/>
        <v>120</v>
      </c>
      <c r="N21" s="50">
        <f t="shared" si="19"/>
        <v>120</v>
      </c>
      <c r="O21" s="50">
        <f t="shared" si="19"/>
        <v>120</v>
      </c>
      <c r="P21" s="50">
        <f t="shared" si="19"/>
        <v>120</v>
      </c>
      <c r="Q21" s="50">
        <f t="shared" si="19"/>
        <v>120</v>
      </c>
      <c r="R21" s="50"/>
      <c r="S21" s="50"/>
      <c r="T21" s="51">
        <f t="shared" ref="T21:T30" si="20">SUM(H21:S21)</f>
        <v>1200</v>
      </c>
      <c r="U21" s="52">
        <f t="shared" ref="U21:U30" si="21">G21+T21</f>
        <v>1200</v>
      </c>
      <c r="W21" s="37" t="str">
        <f>IF(U21&gt;D21,"N"," ")</f>
        <v xml:space="preserve"> </v>
      </c>
    </row>
    <row r="22" spans="2:23" ht="16.5" x14ac:dyDescent="0.3">
      <c r="B22" s="15"/>
      <c r="C22" s="46" t="s">
        <v>39</v>
      </c>
      <c r="D22" s="47">
        <v>2021.6</v>
      </c>
      <c r="E22" s="48">
        <v>0.1</v>
      </c>
      <c r="F22" s="49" t="s">
        <v>32</v>
      </c>
      <c r="G22" s="50"/>
      <c r="H22" s="50">
        <f t="shared" ref="H22:H30" si="22">D22*E22</f>
        <v>202.16</v>
      </c>
      <c r="I22" s="50">
        <f t="shared" ref="I22:Q22" si="23">H22</f>
        <v>202.16</v>
      </c>
      <c r="J22" s="50">
        <f t="shared" si="23"/>
        <v>202.16</v>
      </c>
      <c r="K22" s="50">
        <f t="shared" si="23"/>
        <v>202.16</v>
      </c>
      <c r="L22" s="50">
        <f t="shared" si="23"/>
        <v>202.16</v>
      </c>
      <c r="M22" s="50">
        <f t="shared" si="23"/>
        <v>202.16</v>
      </c>
      <c r="N22" s="50">
        <f t="shared" si="23"/>
        <v>202.16</v>
      </c>
      <c r="O22" s="50">
        <f t="shared" si="23"/>
        <v>202.16</v>
      </c>
      <c r="P22" s="50">
        <f t="shared" si="23"/>
        <v>202.16</v>
      </c>
      <c r="Q22" s="50">
        <f t="shared" si="23"/>
        <v>202.16</v>
      </c>
      <c r="R22" s="50"/>
      <c r="S22" s="50"/>
      <c r="T22" s="51">
        <f t="shared" si="20"/>
        <v>2021.6000000000004</v>
      </c>
      <c r="U22" s="52">
        <f t="shared" si="21"/>
        <v>2021.6000000000004</v>
      </c>
      <c r="W22" s="37" t="str">
        <f t="shared" ref="W22:W31" si="24">IF(U22&gt;D22,"N"," ")</f>
        <v xml:space="preserve"> </v>
      </c>
    </row>
    <row r="23" spans="2:23" ht="16.5" x14ac:dyDescent="0.3">
      <c r="B23" s="15"/>
      <c r="C23" s="46" t="s">
        <v>40</v>
      </c>
      <c r="D23" s="47">
        <v>2873.5</v>
      </c>
      <c r="E23" s="48">
        <v>0.1</v>
      </c>
      <c r="F23" s="49" t="s">
        <v>32</v>
      </c>
      <c r="G23" s="50"/>
      <c r="H23" s="50">
        <f t="shared" si="22"/>
        <v>287.35000000000002</v>
      </c>
      <c r="I23" s="50">
        <f t="shared" ref="I23:Q23" si="25">H23</f>
        <v>287.35000000000002</v>
      </c>
      <c r="J23" s="50">
        <f t="shared" si="25"/>
        <v>287.35000000000002</v>
      </c>
      <c r="K23" s="50">
        <f t="shared" si="25"/>
        <v>287.35000000000002</v>
      </c>
      <c r="L23" s="50">
        <f t="shared" si="25"/>
        <v>287.35000000000002</v>
      </c>
      <c r="M23" s="50">
        <f t="shared" si="25"/>
        <v>287.35000000000002</v>
      </c>
      <c r="N23" s="50">
        <f t="shared" si="25"/>
        <v>287.35000000000002</v>
      </c>
      <c r="O23" s="50">
        <f t="shared" si="25"/>
        <v>287.35000000000002</v>
      </c>
      <c r="P23" s="50">
        <f t="shared" si="25"/>
        <v>287.35000000000002</v>
      </c>
      <c r="Q23" s="50">
        <f t="shared" si="25"/>
        <v>287.35000000000002</v>
      </c>
      <c r="R23" s="50"/>
      <c r="S23" s="50"/>
      <c r="T23" s="51">
        <f t="shared" si="20"/>
        <v>2873.4999999999995</v>
      </c>
      <c r="U23" s="52">
        <f t="shared" si="21"/>
        <v>2873.4999999999995</v>
      </c>
      <c r="W23" s="37" t="str">
        <f t="shared" si="24"/>
        <v xml:space="preserve"> </v>
      </c>
    </row>
    <row r="24" spans="2:23" ht="16.5" x14ac:dyDescent="0.3">
      <c r="B24" s="15"/>
      <c r="C24" s="46" t="s">
        <v>41</v>
      </c>
      <c r="D24" s="47">
        <v>1425</v>
      </c>
      <c r="E24" s="48">
        <v>0.1</v>
      </c>
      <c r="F24" s="49" t="s">
        <v>32</v>
      </c>
      <c r="G24" s="50"/>
      <c r="H24" s="50">
        <f t="shared" si="22"/>
        <v>142.5</v>
      </c>
      <c r="I24" s="50">
        <f t="shared" ref="I24:Q24" si="26">H24</f>
        <v>142.5</v>
      </c>
      <c r="J24" s="50">
        <f t="shared" si="26"/>
        <v>142.5</v>
      </c>
      <c r="K24" s="50">
        <f t="shared" si="26"/>
        <v>142.5</v>
      </c>
      <c r="L24" s="50">
        <f t="shared" si="26"/>
        <v>142.5</v>
      </c>
      <c r="M24" s="50">
        <f t="shared" si="26"/>
        <v>142.5</v>
      </c>
      <c r="N24" s="50">
        <f t="shared" si="26"/>
        <v>142.5</v>
      </c>
      <c r="O24" s="50">
        <f t="shared" si="26"/>
        <v>142.5</v>
      </c>
      <c r="P24" s="50">
        <f t="shared" si="26"/>
        <v>142.5</v>
      </c>
      <c r="Q24" s="50">
        <f t="shared" si="26"/>
        <v>142.5</v>
      </c>
      <c r="R24" s="50"/>
      <c r="S24" s="50"/>
      <c r="T24" s="51">
        <f t="shared" si="20"/>
        <v>1425</v>
      </c>
      <c r="U24" s="52">
        <f t="shared" si="21"/>
        <v>1425</v>
      </c>
      <c r="W24" s="37" t="str">
        <f t="shared" si="24"/>
        <v xml:space="preserve"> </v>
      </c>
    </row>
    <row r="25" spans="2:23" ht="16.5" x14ac:dyDescent="0.3">
      <c r="B25" s="15"/>
      <c r="C25" s="46" t="s">
        <v>42</v>
      </c>
      <c r="D25" s="47">
        <v>1000</v>
      </c>
      <c r="E25" s="48">
        <v>0.1</v>
      </c>
      <c r="F25" s="49" t="s">
        <v>32</v>
      </c>
      <c r="G25" s="50"/>
      <c r="H25" s="50">
        <f t="shared" si="22"/>
        <v>100</v>
      </c>
      <c r="I25" s="50">
        <f t="shared" ref="I25:Q25" si="27">H25</f>
        <v>100</v>
      </c>
      <c r="J25" s="50">
        <f t="shared" si="27"/>
        <v>100</v>
      </c>
      <c r="K25" s="50">
        <f t="shared" si="27"/>
        <v>100</v>
      </c>
      <c r="L25" s="50">
        <f t="shared" si="27"/>
        <v>100</v>
      </c>
      <c r="M25" s="50">
        <f t="shared" si="27"/>
        <v>100</v>
      </c>
      <c r="N25" s="50">
        <f t="shared" si="27"/>
        <v>100</v>
      </c>
      <c r="O25" s="50">
        <f t="shared" si="27"/>
        <v>100</v>
      </c>
      <c r="P25" s="50">
        <f t="shared" si="27"/>
        <v>100</v>
      </c>
      <c r="Q25" s="50">
        <f t="shared" si="27"/>
        <v>100</v>
      </c>
      <c r="R25" s="50"/>
      <c r="S25" s="50"/>
      <c r="T25" s="51">
        <f t="shared" si="20"/>
        <v>1000</v>
      </c>
      <c r="U25" s="52">
        <f t="shared" si="21"/>
        <v>1000</v>
      </c>
      <c r="W25" s="37" t="str">
        <f t="shared" si="24"/>
        <v xml:space="preserve"> </v>
      </c>
    </row>
    <row r="26" spans="2:23" ht="16.5" x14ac:dyDescent="0.3">
      <c r="B26" s="15"/>
      <c r="C26" s="46" t="s">
        <v>43</v>
      </c>
      <c r="D26" s="47">
        <v>456</v>
      </c>
      <c r="E26" s="48">
        <v>0.1</v>
      </c>
      <c r="F26" s="49" t="s">
        <v>32</v>
      </c>
      <c r="G26" s="50"/>
      <c r="H26" s="50">
        <f t="shared" si="22"/>
        <v>45.6</v>
      </c>
      <c r="I26" s="50">
        <f t="shared" ref="I26:Q26" si="28">H26</f>
        <v>45.6</v>
      </c>
      <c r="J26" s="50">
        <f t="shared" si="28"/>
        <v>45.6</v>
      </c>
      <c r="K26" s="50">
        <f t="shared" si="28"/>
        <v>45.6</v>
      </c>
      <c r="L26" s="50">
        <f t="shared" si="28"/>
        <v>45.6</v>
      </c>
      <c r="M26" s="50">
        <f t="shared" si="28"/>
        <v>45.6</v>
      </c>
      <c r="N26" s="50">
        <f t="shared" si="28"/>
        <v>45.6</v>
      </c>
      <c r="O26" s="50">
        <f t="shared" si="28"/>
        <v>45.6</v>
      </c>
      <c r="P26" s="50">
        <f t="shared" si="28"/>
        <v>45.6</v>
      </c>
      <c r="Q26" s="50">
        <f t="shared" si="28"/>
        <v>45.6</v>
      </c>
      <c r="R26" s="50"/>
      <c r="S26" s="50"/>
      <c r="T26" s="51">
        <f t="shared" si="20"/>
        <v>456.00000000000011</v>
      </c>
      <c r="U26" s="52">
        <f t="shared" si="21"/>
        <v>456.00000000000011</v>
      </c>
      <c r="W26" s="37" t="str">
        <f t="shared" si="24"/>
        <v xml:space="preserve"> </v>
      </c>
    </row>
    <row r="27" spans="2:23" ht="16.5" x14ac:dyDescent="0.3">
      <c r="B27" s="15"/>
      <c r="C27" s="46" t="s">
        <v>44</v>
      </c>
      <c r="D27" s="47">
        <v>9232.2000000000007</v>
      </c>
      <c r="E27" s="48">
        <v>0.1</v>
      </c>
      <c r="F27" s="49" t="s">
        <v>32</v>
      </c>
      <c r="G27" s="50"/>
      <c r="H27" s="50">
        <f t="shared" si="22"/>
        <v>923.22000000000014</v>
      </c>
      <c r="I27" s="50">
        <f t="shared" ref="I27:Q27" si="29">H27</f>
        <v>923.22000000000014</v>
      </c>
      <c r="J27" s="50">
        <f t="shared" si="29"/>
        <v>923.22000000000014</v>
      </c>
      <c r="K27" s="50">
        <f t="shared" si="29"/>
        <v>923.22000000000014</v>
      </c>
      <c r="L27" s="50">
        <f t="shared" si="29"/>
        <v>923.22000000000014</v>
      </c>
      <c r="M27" s="50">
        <f t="shared" si="29"/>
        <v>923.22000000000014</v>
      </c>
      <c r="N27" s="50">
        <f t="shared" si="29"/>
        <v>923.22000000000014</v>
      </c>
      <c r="O27" s="50">
        <f t="shared" si="29"/>
        <v>923.22000000000014</v>
      </c>
      <c r="P27" s="50">
        <f t="shared" si="29"/>
        <v>923.22000000000014</v>
      </c>
      <c r="Q27" s="50">
        <f t="shared" si="29"/>
        <v>923.22000000000014</v>
      </c>
      <c r="R27" s="50"/>
      <c r="S27" s="50"/>
      <c r="T27" s="51">
        <f t="shared" si="20"/>
        <v>9232.2000000000007</v>
      </c>
      <c r="U27" s="52">
        <f t="shared" si="21"/>
        <v>9232.2000000000007</v>
      </c>
      <c r="W27" s="37" t="str">
        <f t="shared" si="24"/>
        <v xml:space="preserve"> </v>
      </c>
    </row>
    <row r="28" spans="2:23" ht="16.5" x14ac:dyDescent="0.3">
      <c r="B28" s="15"/>
      <c r="C28" s="46" t="s">
        <v>45</v>
      </c>
      <c r="D28" s="47">
        <v>975</v>
      </c>
      <c r="E28" s="48">
        <v>0.1</v>
      </c>
      <c r="F28" s="49" t="s">
        <v>32</v>
      </c>
      <c r="G28" s="50"/>
      <c r="H28" s="50">
        <f t="shared" si="22"/>
        <v>97.5</v>
      </c>
      <c r="I28" s="50">
        <f t="shared" ref="I28:Q28" si="30">H28</f>
        <v>97.5</v>
      </c>
      <c r="J28" s="50">
        <f t="shared" si="30"/>
        <v>97.5</v>
      </c>
      <c r="K28" s="50">
        <f t="shared" si="30"/>
        <v>97.5</v>
      </c>
      <c r="L28" s="50">
        <f t="shared" si="30"/>
        <v>97.5</v>
      </c>
      <c r="M28" s="50">
        <f t="shared" si="30"/>
        <v>97.5</v>
      </c>
      <c r="N28" s="50">
        <f t="shared" si="30"/>
        <v>97.5</v>
      </c>
      <c r="O28" s="50">
        <f t="shared" si="30"/>
        <v>97.5</v>
      </c>
      <c r="P28" s="50">
        <f t="shared" si="30"/>
        <v>97.5</v>
      </c>
      <c r="Q28" s="50">
        <f t="shared" si="30"/>
        <v>97.5</v>
      </c>
      <c r="R28" s="50"/>
      <c r="S28" s="50"/>
      <c r="T28" s="51">
        <f t="shared" si="20"/>
        <v>975</v>
      </c>
      <c r="U28" s="52">
        <f t="shared" si="21"/>
        <v>975</v>
      </c>
      <c r="W28" s="37" t="str">
        <f t="shared" si="24"/>
        <v xml:space="preserve"> </v>
      </c>
    </row>
    <row r="29" spans="2:23" ht="16.5" x14ac:dyDescent="0.3">
      <c r="B29" s="15"/>
      <c r="C29" s="46" t="s">
        <v>46</v>
      </c>
      <c r="D29" s="47">
        <v>3976.5</v>
      </c>
      <c r="E29" s="48">
        <v>0.1</v>
      </c>
      <c r="F29" s="49" t="s">
        <v>32</v>
      </c>
      <c r="G29" s="50"/>
      <c r="H29" s="50">
        <f t="shared" si="22"/>
        <v>397.65000000000003</v>
      </c>
      <c r="I29" s="50">
        <f t="shared" ref="I29:Q29" si="31">H29</f>
        <v>397.65000000000003</v>
      </c>
      <c r="J29" s="50">
        <f t="shared" si="31"/>
        <v>397.65000000000003</v>
      </c>
      <c r="K29" s="50">
        <f t="shared" si="31"/>
        <v>397.65000000000003</v>
      </c>
      <c r="L29" s="50">
        <f t="shared" si="31"/>
        <v>397.65000000000003</v>
      </c>
      <c r="M29" s="50">
        <f t="shared" si="31"/>
        <v>397.65000000000003</v>
      </c>
      <c r="N29" s="50">
        <f t="shared" si="31"/>
        <v>397.65000000000003</v>
      </c>
      <c r="O29" s="50">
        <f t="shared" si="31"/>
        <v>397.65000000000003</v>
      </c>
      <c r="P29" s="50">
        <f t="shared" si="31"/>
        <v>397.65000000000003</v>
      </c>
      <c r="Q29" s="50">
        <f t="shared" si="31"/>
        <v>397.65000000000003</v>
      </c>
      <c r="R29" s="50"/>
      <c r="S29" s="50"/>
      <c r="T29" s="51">
        <f t="shared" si="20"/>
        <v>3976.5000000000005</v>
      </c>
      <c r="U29" s="52">
        <f t="shared" si="21"/>
        <v>3976.5000000000005</v>
      </c>
      <c r="W29" s="37" t="str">
        <f t="shared" si="24"/>
        <v xml:space="preserve"> </v>
      </c>
    </row>
    <row r="30" spans="2:23" ht="17.25" thickBot="1" x14ac:dyDescent="0.35">
      <c r="B30" s="15"/>
      <c r="C30" s="46" t="s">
        <v>47</v>
      </c>
      <c r="D30" s="47">
        <v>997</v>
      </c>
      <c r="E30" s="48">
        <v>0.1</v>
      </c>
      <c r="F30" s="49" t="s">
        <v>32</v>
      </c>
      <c r="G30" s="50"/>
      <c r="H30" s="50">
        <f t="shared" si="22"/>
        <v>99.7</v>
      </c>
      <c r="I30" s="50">
        <f t="shared" ref="I30:Q30" si="32">H30</f>
        <v>99.7</v>
      </c>
      <c r="J30" s="50">
        <f t="shared" si="32"/>
        <v>99.7</v>
      </c>
      <c r="K30" s="50">
        <f t="shared" si="32"/>
        <v>99.7</v>
      </c>
      <c r="L30" s="50">
        <f t="shared" si="32"/>
        <v>99.7</v>
      </c>
      <c r="M30" s="50">
        <f t="shared" si="32"/>
        <v>99.7</v>
      </c>
      <c r="N30" s="50">
        <f t="shared" si="32"/>
        <v>99.7</v>
      </c>
      <c r="O30" s="50">
        <f t="shared" si="32"/>
        <v>99.7</v>
      </c>
      <c r="P30" s="50">
        <f t="shared" si="32"/>
        <v>99.7</v>
      </c>
      <c r="Q30" s="50">
        <f t="shared" si="32"/>
        <v>99.7</v>
      </c>
      <c r="R30" s="50"/>
      <c r="S30" s="50"/>
      <c r="T30" s="51">
        <f t="shared" si="20"/>
        <v>997.00000000000023</v>
      </c>
      <c r="U30" s="52">
        <f t="shared" si="21"/>
        <v>997.00000000000023</v>
      </c>
      <c r="W30" s="37" t="str">
        <f t="shared" si="24"/>
        <v xml:space="preserve"> </v>
      </c>
    </row>
    <row r="31" spans="2:23" ht="17.25" thickBot="1" x14ac:dyDescent="0.35">
      <c r="B31" s="23" t="s">
        <v>18</v>
      </c>
      <c r="C31" s="53" t="str">
        <f>C20</f>
        <v>Installation Technique, Matériels &amp; Outillage</v>
      </c>
      <c r="D31" s="54">
        <f>SUM(D21:D30)</f>
        <v>24156.800000000003</v>
      </c>
      <c r="E31" s="53"/>
      <c r="F31" s="53"/>
      <c r="G31" s="54">
        <f t="shared" ref="G31:U31" si="33">SUM(G21:G30)</f>
        <v>0</v>
      </c>
      <c r="H31" s="54">
        <f t="shared" si="33"/>
        <v>2415.6799999999998</v>
      </c>
      <c r="I31" s="54">
        <f t="shared" si="33"/>
        <v>2415.6799999999998</v>
      </c>
      <c r="J31" s="54">
        <f t="shared" si="33"/>
        <v>2415.6799999999998</v>
      </c>
      <c r="K31" s="54">
        <f t="shared" si="33"/>
        <v>2415.6799999999998</v>
      </c>
      <c r="L31" s="54">
        <f t="shared" si="33"/>
        <v>2415.6799999999998</v>
      </c>
      <c r="M31" s="54">
        <f t="shared" si="33"/>
        <v>2415.6799999999998</v>
      </c>
      <c r="N31" s="54">
        <f t="shared" si="33"/>
        <v>2415.6799999999998</v>
      </c>
      <c r="O31" s="54">
        <f t="shared" si="33"/>
        <v>2415.6799999999998</v>
      </c>
      <c r="P31" s="54">
        <f t="shared" si="33"/>
        <v>2415.6799999999998</v>
      </c>
      <c r="Q31" s="54">
        <f t="shared" si="33"/>
        <v>2415.6799999999998</v>
      </c>
      <c r="R31" s="54">
        <f t="shared" si="33"/>
        <v>0</v>
      </c>
      <c r="S31" s="54">
        <f t="shared" si="33"/>
        <v>0</v>
      </c>
      <c r="T31" s="54">
        <f t="shared" si="33"/>
        <v>24156.800000000003</v>
      </c>
      <c r="U31" s="54">
        <f t="shared" si="33"/>
        <v>24156.800000000003</v>
      </c>
      <c r="W31" s="37" t="str">
        <f t="shared" si="24"/>
        <v xml:space="preserve"> </v>
      </c>
    </row>
    <row r="32" spans="2:23" ht="2.25" customHeight="1" thickBot="1" x14ac:dyDescent="0.3"/>
    <row r="33" spans="2:23" ht="17.25" thickBot="1" x14ac:dyDescent="0.35">
      <c r="B33" s="14"/>
      <c r="C33" s="45" t="s">
        <v>24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</row>
    <row r="34" spans="2:23" ht="16.5" x14ac:dyDescent="0.3">
      <c r="B34" s="15"/>
      <c r="C34" s="46" t="s">
        <v>38</v>
      </c>
      <c r="D34" s="47">
        <v>220000</v>
      </c>
      <c r="E34" s="48">
        <v>0.2</v>
      </c>
      <c r="F34" s="49" t="s">
        <v>21</v>
      </c>
      <c r="G34" s="50"/>
      <c r="H34" s="50">
        <f t="shared" ref="H34:H36" si="34">D34*E34</f>
        <v>44000</v>
      </c>
      <c r="I34" s="50">
        <f t="shared" ref="I34:L34" si="35">H34</f>
        <v>44000</v>
      </c>
      <c r="J34" s="50">
        <f t="shared" si="35"/>
        <v>44000</v>
      </c>
      <c r="K34" s="50">
        <f t="shared" si="35"/>
        <v>44000</v>
      </c>
      <c r="L34" s="50">
        <f t="shared" si="35"/>
        <v>44000</v>
      </c>
      <c r="M34" s="50"/>
      <c r="N34" s="50"/>
      <c r="O34" s="50"/>
      <c r="P34" s="50"/>
      <c r="Q34" s="50"/>
      <c r="R34" s="50"/>
      <c r="S34" s="50"/>
      <c r="T34" s="51">
        <f t="shared" ref="T34:T36" si="36">SUM(H34:S34)</f>
        <v>220000</v>
      </c>
      <c r="U34" s="52">
        <f t="shared" ref="U34:U36" si="37">G34+T34</f>
        <v>220000</v>
      </c>
      <c r="W34" s="37" t="str">
        <f t="shared" ref="W34:W37" si="38">IF(U34&gt;D34,"N"," ")</f>
        <v xml:space="preserve"> </v>
      </c>
    </row>
    <row r="35" spans="2:23" ht="16.5" x14ac:dyDescent="0.3">
      <c r="B35" s="15"/>
      <c r="C35" s="46" t="s">
        <v>39</v>
      </c>
      <c r="D35" s="47">
        <v>180000</v>
      </c>
      <c r="E35" s="48">
        <v>0.2</v>
      </c>
      <c r="F35" s="49" t="s">
        <v>21</v>
      </c>
      <c r="G35" s="50"/>
      <c r="H35" s="50">
        <f t="shared" si="34"/>
        <v>36000</v>
      </c>
      <c r="I35" s="50">
        <f t="shared" ref="I35:L35" si="39">H35</f>
        <v>36000</v>
      </c>
      <c r="J35" s="50">
        <f t="shared" si="39"/>
        <v>36000</v>
      </c>
      <c r="K35" s="50">
        <f t="shared" si="39"/>
        <v>36000</v>
      </c>
      <c r="L35" s="50">
        <f t="shared" si="39"/>
        <v>36000</v>
      </c>
      <c r="M35" s="50"/>
      <c r="N35" s="50"/>
      <c r="O35" s="50"/>
      <c r="P35" s="50"/>
      <c r="Q35" s="50"/>
      <c r="R35" s="50"/>
      <c r="S35" s="50"/>
      <c r="T35" s="51">
        <f t="shared" si="36"/>
        <v>180000</v>
      </c>
      <c r="U35" s="52">
        <f t="shared" si="37"/>
        <v>180000</v>
      </c>
      <c r="W35" s="37" t="str">
        <f t="shared" si="38"/>
        <v xml:space="preserve"> </v>
      </c>
    </row>
    <row r="36" spans="2:23" ht="17.25" thickBot="1" x14ac:dyDescent="0.35">
      <c r="B36" s="15"/>
      <c r="C36" s="46" t="s">
        <v>40</v>
      </c>
      <c r="D36" s="47">
        <v>300000</v>
      </c>
      <c r="E36" s="48">
        <v>0.2</v>
      </c>
      <c r="F36" s="49" t="s">
        <v>33</v>
      </c>
      <c r="G36" s="50"/>
      <c r="H36" s="50">
        <f t="shared" si="34"/>
        <v>60000</v>
      </c>
      <c r="I36" s="50">
        <f t="shared" ref="I36:L36" si="40">H36</f>
        <v>60000</v>
      </c>
      <c r="J36" s="50">
        <f t="shared" si="40"/>
        <v>60000</v>
      </c>
      <c r="K36" s="50">
        <f t="shared" si="40"/>
        <v>60000</v>
      </c>
      <c r="L36" s="50">
        <f t="shared" si="40"/>
        <v>60000</v>
      </c>
      <c r="M36" s="50"/>
      <c r="N36" s="50"/>
      <c r="O36" s="50"/>
      <c r="P36" s="50"/>
      <c r="Q36" s="50"/>
      <c r="R36" s="50"/>
      <c r="S36" s="50"/>
      <c r="T36" s="51">
        <f t="shared" si="36"/>
        <v>300000</v>
      </c>
      <c r="U36" s="52">
        <f t="shared" si="37"/>
        <v>300000</v>
      </c>
      <c r="W36" s="37" t="str">
        <f t="shared" si="38"/>
        <v xml:space="preserve"> </v>
      </c>
    </row>
    <row r="37" spans="2:23" ht="17.25" thickBot="1" x14ac:dyDescent="0.35">
      <c r="B37" s="23" t="s">
        <v>18</v>
      </c>
      <c r="C37" s="53" t="str">
        <f>C33</f>
        <v>Matériel de Transport</v>
      </c>
      <c r="D37" s="54">
        <f>SUM(D34:D36)</f>
        <v>700000</v>
      </c>
      <c r="E37" s="53"/>
      <c r="F37" s="53"/>
      <c r="G37" s="54">
        <f>SUM(G34:G36)</f>
        <v>0</v>
      </c>
      <c r="H37" s="54">
        <f t="shared" ref="H37:U37" si="41">SUM(H34:H36)</f>
        <v>140000</v>
      </c>
      <c r="I37" s="54">
        <f t="shared" si="41"/>
        <v>140000</v>
      </c>
      <c r="J37" s="54">
        <f t="shared" si="41"/>
        <v>140000</v>
      </c>
      <c r="K37" s="54">
        <f t="shared" si="41"/>
        <v>140000</v>
      </c>
      <c r="L37" s="54">
        <f t="shared" si="41"/>
        <v>140000</v>
      </c>
      <c r="M37" s="54">
        <f t="shared" si="41"/>
        <v>0</v>
      </c>
      <c r="N37" s="54">
        <f t="shared" si="41"/>
        <v>0</v>
      </c>
      <c r="O37" s="54">
        <f t="shared" si="41"/>
        <v>0</v>
      </c>
      <c r="P37" s="54">
        <f t="shared" si="41"/>
        <v>0</v>
      </c>
      <c r="Q37" s="54">
        <f t="shared" si="41"/>
        <v>0</v>
      </c>
      <c r="R37" s="54">
        <f t="shared" si="41"/>
        <v>0</v>
      </c>
      <c r="S37" s="54">
        <f t="shared" si="41"/>
        <v>0</v>
      </c>
      <c r="T37" s="54">
        <f t="shared" si="41"/>
        <v>700000</v>
      </c>
      <c r="U37" s="54">
        <f t="shared" si="41"/>
        <v>700000</v>
      </c>
      <c r="W37" s="37" t="str">
        <f t="shared" si="38"/>
        <v xml:space="preserve"> </v>
      </c>
    </row>
    <row r="38" spans="2:23" ht="2.25" customHeight="1" thickBot="1" x14ac:dyDescent="0.3"/>
    <row r="39" spans="2:23" ht="17.25" thickBot="1" x14ac:dyDescent="0.35">
      <c r="B39" s="14"/>
      <c r="C39" s="45" t="s">
        <v>25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</row>
    <row r="40" spans="2:23" ht="16.5" x14ac:dyDescent="0.3">
      <c r="B40" s="15"/>
      <c r="C40" s="46" t="s">
        <v>38</v>
      </c>
      <c r="D40" s="47">
        <v>3591.67</v>
      </c>
      <c r="E40" s="48">
        <v>0.1</v>
      </c>
      <c r="F40" s="49" t="s">
        <v>23</v>
      </c>
      <c r="G40" s="50"/>
      <c r="H40" s="50">
        <f t="shared" ref="H40:H56" si="42">D40*E40</f>
        <v>359.16700000000003</v>
      </c>
      <c r="I40" s="50">
        <f t="shared" ref="I40:Q40" si="43">H40</f>
        <v>359.16700000000003</v>
      </c>
      <c r="J40" s="50">
        <f t="shared" si="43"/>
        <v>359.16700000000003</v>
      </c>
      <c r="K40" s="50">
        <f t="shared" si="43"/>
        <v>359.16700000000003</v>
      </c>
      <c r="L40" s="50">
        <f t="shared" si="43"/>
        <v>359.16700000000003</v>
      </c>
      <c r="M40" s="50">
        <f t="shared" si="43"/>
        <v>359.16700000000003</v>
      </c>
      <c r="N40" s="50">
        <f t="shared" si="43"/>
        <v>359.16700000000003</v>
      </c>
      <c r="O40" s="50">
        <f t="shared" si="43"/>
        <v>359.16700000000003</v>
      </c>
      <c r="P40" s="50">
        <f t="shared" si="43"/>
        <v>359.16700000000003</v>
      </c>
      <c r="Q40" s="50">
        <f t="shared" si="43"/>
        <v>359.16700000000003</v>
      </c>
      <c r="R40" s="50"/>
      <c r="S40" s="50"/>
      <c r="T40" s="51">
        <f t="shared" ref="T40:T56" si="44">SUM(H40:S40)</f>
        <v>3591.6699999999996</v>
      </c>
      <c r="U40" s="52">
        <f t="shared" ref="U40:U56" si="45">G40+T40</f>
        <v>3591.6699999999996</v>
      </c>
      <c r="W40" s="37" t="str">
        <f t="shared" ref="W40:W57" si="46">IF(U40&gt;D40,"N"," ")</f>
        <v xml:space="preserve"> </v>
      </c>
    </row>
    <row r="41" spans="2:23" ht="16.5" x14ac:dyDescent="0.3">
      <c r="B41" s="15"/>
      <c r="C41" s="46" t="s">
        <v>39</v>
      </c>
      <c r="D41" s="47">
        <v>5800</v>
      </c>
      <c r="E41" s="48">
        <v>0.1</v>
      </c>
      <c r="F41" s="49" t="s">
        <v>23</v>
      </c>
      <c r="G41" s="50"/>
      <c r="H41" s="50">
        <f t="shared" si="42"/>
        <v>580</v>
      </c>
      <c r="I41" s="50">
        <f t="shared" ref="I41:Q41" si="47">H41</f>
        <v>580</v>
      </c>
      <c r="J41" s="50">
        <f t="shared" si="47"/>
        <v>580</v>
      </c>
      <c r="K41" s="50">
        <f t="shared" si="47"/>
        <v>580</v>
      </c>
      <c r="L41" s="50">
        <f t="shared" si="47"/>
        <v>580</v>
      </c>
      <c r="M41" s="50">
        <f t="shared" si="47"/>
        <v>580</v>
      </c>
      <c r="N41" s="50">
        <f t="shared" si="47"/>
        <v>580</v>
      </c>
      <c r="O41" s="50">
        <f t="shared" si="47"/>
        <v>580</v>
      </c>
      <c r="P41" s="50">
        <f t="shared" si="47"/>
        <v>580</v>
      </c>
      <c r="Q41" s="50">
        <f t="shared" si="47"/>
        <v>580</v>
      </c>
      <c r="R41" s="50"/>
      <c r="S41" s="50"/>
      <c r="T41" s="51">
        <f t="shared" si="44"/>
        <v>5800</v>
      </c>
      <c r="U41" s="52">
        <f t="shared" si="45"/>
        <v>5800</v>
      </c>
      <c r="W41" s="37" t="str">
        <f t="shared" si="46"/>
        <v xml:space="preserve"> </v>
      </c>
    </row>
    <row r="42" spans="2:23" ht="16.5" x14ac:dyDescent="0.3">
      <c r="B42" s="15"/>
      <c r="C42" s="46" t="s">
        <v>40</v>
      </c>
      <c r="D42" s="47">
        <v>6700</v>
      </c>
      <c r="E42" s="48">
        <v>0.1</v>
      </c>
      <c r="F42" s="49" t="s">
        <v>23</v>
      </c>
      <c r="G42" s="50"/>
      <c r="H42" s="50">
        <f t="shared" si="42"/>
        <v>670</v>
      </c>
      <c r="I42" s="50">
        <f t="shared" ref="I42:Q42" si="48">H42</f>
        <v>670</v>
      </c>
      <c r="J42" s="50">
        <f t="shared" si="48"/>
        <v>670</v>
      </c>
      <c r="K42" s="50">
        <f t="shared" si="48"/>
        <v>670</v>
      </c>
      <c r="L42" s="50">
        <f t="shared" si="48"/>
        <v>670</v>
      </c>
      <c r="M42" s="50">
        <f t="shared" si="48"/>
        <v>670</v>
      </c>
      <c r="N42" s="50">
        <f t="shared" si="48"/>
        <v>670</v>
      </c>
      <c r="O42" s="50">
        <f t="shared" si="48"/>
        <v>670</v>
      </c>
      <c r="P42" s="50">
        <f t="shared" si="48"/>
        <v>670</v>
      </c>
      <c r="Q42" s="50">
        <f t="shared" si="48"/>
        <v>670</v>
      </c>
      <c r="R42" s="50"/>
      <c r="S42" s="50"/>
      <c r="T42" s="51">
        <f t="shared" si="44"/>
        <v>6700</v>
      </c>
      <c r="U42" s="52">
        <f t="shared" si="45"/>
        <v>6700</v>
      </c>
      <c r="W42" s="37" t="str">
        <f t="shared" si="46"/>
        <v xml:space="preserve"> </v>
      </c>
    </row>
    <row r="43" spans="2:23" ht="16.5" x14ac:dyDescent="0.3">
      <c r="B43" s="15"/>
      <c r="C43" s="46" t="s">
        <v>41</v>
      </c>
      <c r="D43" s="47">
        <v>32205</v>
      </c>
      <c r="E43" s="48">
        <v>0.1</v>
      </c>
      <c r="F43" s="49" t="s">
        <v>23</v>
      </c>
      <c r="G43" s="50"/>
      <c r="H43" s="50">
        <f t="shared" si="42"/>
        <v>3220.5</v>
      </c>
      <c r="I43" s="50">
        <f t="shared" ref="I43:Q43" si="49">H43</f>
        <v>3220.5</v>
      </c>
      <c r="J43" s="50">
        <f t="shared" si="49"/>
        <v>3220.5</v>
      </c>
      <c r="K43" s="50">
        <f t="shared" si="49"/>
        <v>3220.5</v>
      </c>
      <c r="L43" s="50">
        <f t="shared" si="49"/>
        <v>3220.5</v>
      </c>
      <c r="M43" s="50">
        <f t="shared" si="49"/>
        <v>3220.5</v>
      </c>
      <c r="N43" s="50">
        <f t="shared" si="49"/>
        <v>3220.5</v>
      </c>
      <c r="O43" s="50">
        <f t="shared" si="49"/>
        <v>3220.5</v>
      </c>
      <c r="P43" s="50">
        <f t="shared" si="49"/>
        <v>3220.5</v>
      </c>
      <c r="Q43" s="50">
        <f t="shared" si="49"/>
        <v>3220.5</v>
      </c>
      <c r="R43" s="50"/>
      <c r="S43" s="50"/>
      <c r="T43" s="51">
        <f t="shared" si="44"/>
        <v>32205</v>
      </c>
      <c r="U43" s="52">
        <f t="shared" si="45"/>
        <v>32205</v>
      </c>
      <c r="W43" s="37" t="str">
        <f t="shared" si="46"/>
        <v xml:space="preserve"> </v>
      </c>
    </row>
    <row r="44" spans="2:23" ht="16.5" x14ac:dyDescent="0.3">
      <c r="B44" s="15"/>
      <c r="C44" s="46" t="s">
        <v>42</v>
      </c>
      <c r="D44" s="47">
        <v>4000</v>
      </c>
      <c r="E44" s="48">
        <v>0.1</v>
      </c>
      <c r="F44" s="49" t="s">
        <v>23</v>
      </c>
      <c r="G44" s="50"/>
      <c r="H44" s="50">
        <f t="shared" si="42"/>
        <v>400</v>
      </c>
      <c r="I44" s="50">
        <f t="shared" ref="I44:Q44" si="50">H44</f>
        <v>400</v>
      </c>
      <c r="J44" s="50">
        <f t="shared" si="50"/>
        <v>400</v>
      </c>
      <c r="K44" s="50">
        <f t="shared" si="50"/>
        <v>400</v>
      </c>
      <c r="L44" s="50">
        <f t="shared" si="50"/>
        <v>400</v>
      </c>
      <c r="M44" s="50">
        <f t="shared" si="50"/>
        <v>400</v>
      </c>
      <c r="N44" s="50">
        <f t="shared" si="50"/>
        <v>400</v>
      </c>
      <c r="O44" s="50">
        <f t="shared" si="50"/>
        <v>400</v>
      </c>
      <c r="P44" s="50">
        <f t="shared" si="50"/>
        <v>400</v>
      </c>
      <c r="Q44" s="50">
        <f t="shared" si="50"/>
        <v>400</v>
      </c>
      <c r="R44" s="50"/>
      <c r="S44" s="50"/>
      <c r="T44" s="51">
        <f t="shared" si="44"/>
        <v>4000</v>
      </c>
      <c r="U44" s="52">
        <f t="shared" si="45"/>
        <v>4000</v>
      </c>
      <c r="W44" s="37" t="str">
        <f t="shared" si="46"/>
        <v xml:space="preserve"> </v>
      </c>
    </row>
    <row r="45" spans="2:23" ht="16.5" x14ac:dyDescent="0.3">
      <c r="B45" s="15"/>
      <c r="C45" s="46" t="s">
        <v>43</v>
      </c>
      <c r="D45" s="47">
        <v>1890</v>
      </c>
      <c r="E45" s="48">
        <v>0.1</v>
      </c>
      <c r="F45" s="49" t="s">
        <v>23</v>
      </c>
      <c r="G45" s="50"/>
      <c r="H45" s="50">
        <f t="shared" si="42"/>
        <v>189</v>
      </c>
      <c r="I45" s="50">
        <f t="shared" ref="I45:Q45" si="51">H45</f>
        <v>189</v>
      </c>
      <c r="J45" s="50">
        <f t="shared" si="51"/>
        <v>189</v>
      </c>
      <c r="K45" s="50">
        <f t="shared" si="51"/>
        <v>189</v>
      </c>
      <c r="L45" s="50">
        <f t="shared" si="51"/>
        <v>189</v>
      </c>
      <c r="M45" s="50">
        <f t="shared" si="51"/>
        <v>189</v>
      </c>
      <c r="N45" s="50">
        <f t="shared" si="51"/>
        <v>189</v>
      </c>
      <c r="O45" s="50">
        <f t="shared" si="51"/>
        <v>189</v>
      </c>
      <c r="P45" s="50">
        <f t="shared" si="51"/>
        <v>189</v>
      </c>
      <c r="Q45" s="50">
        <f t="shared" si="51"/>
        <v>189</v>
      </c>
      <c r="R45" s="50"/>
      <c r="S45" s="50"/>
      <c r="T45" s="51">
        <f t="shared" si="44"/>
        <v>1890</v>
      </c>
      <c r="U45" s="52">
        <f t="shared" si="45"/>
        <v>1890</v>
      </c>
      <c r="W45" s="37" t="str">
        <f t="shared" si="46"/>
        <v xml:space="preserve"> </v>
      </c>
    </row>
    <row r="46" spans="2:23" ht="16.5" x14ac:dyDescent="0.3">
      <c r="B46" s="15"/>
      <c r="C46" s="46" t="s">
        <v>44</v>
      </c>
      <c r="D46" s="47">
        <v>3200</v>
      </c>
      <c r="E46" s="48">
        <v>0.1</v>
      </c>
      <c r="F46" s="49" t="s">
        <v>23</v>
      </c>
      <c r="G46" s="50"/>
      <c r="H46" s="50">
        <f t="shared" si="42"/>
        <v>320</v>
      </c>
      <c r="I46" s="50">
        <f t="shared" ref="I46:Q46" si="52">H46</f>
        <v>320</v>
      </c>
      <c r="J46" s="50">
        <f t="shared" si="52"/>
        <v>320</v>
      </c>
      <c r="K46" s="50">
        <f t="shared" si="52"/>
        <v>320</v>
      </c>
      <c r="L46" s="50">
        <f t="shared" si="52"/>
        <v>320</v>
      </c>
      <c r="M46" s="50">
        <f t="shared" si="52"/>
        <v>320</v>
      </c>
      <c r="N46" s="50">
        <f t="shared" si="52"/>
        <v>320</v>
      </c>
      <c r="O46" s="50">
        <f t="shared" si="52"/>
        <v>320</v>
      </c>
      <c r="P46" s="50">
        <f t="shared" si="52"/>
        <v>320</v>
      </c>
      <c r="Q46" s="50">
        <f t="shared" si="52"/>
        <v>320</v>
      </c>
      <c r="R46" s="50"/>
      <c r="S46" s="50"/>
      <c r="T46" s="51">
        <f t="shared" si="44"/>
        <v>3200</v>
      </c>
      <c r="U46" s="52">
        <f t="shared" si="45"/>
        <v>3200</v>
      </c>
      <c r="W46" s="37" t="str">
        <f t="shared" si="46"/>
        <v xml:space="preserve"> </v>
      </c>
    </row>
    <row r="47" spans="2:23" ht="16.5" x14ac:dyDescent="0.3">
      <c r="B47" s="15"/>
      <c r="C47" s="46" t="s">
        <v>45</v>
      </c>
      <c r="D47" s="47">
        <v>4200</v>
      </c>
      <c r="E47" s="48">
        <v>0.1</v>
      </c>
      <c r="F47" s="49" t="s">
        <v>23</v>
      </c>
      <c r="G47" s="50"/>
      <c r="H47" s="50">
        <f t="shared" si="42"/>
        <v>420</v>
      </c>
      <c r="I47" s="50">
        <f t="shared" ref="I47:Q47" si="53">H47</f>
        <v>420</v>
      </c>
      <c r="J47" s="50">
        <f t="shared" si="53"/>
        <v>420</v>
      </c>
      <c r="K47" s="50">
        <f t="shared" si="53"/>
        <v>420</v>
      </c>
      <c r="L47" s="50">
        <f t="shared" si="53"/>
        <v>420</v>
      </c>
      <c r="M47" s="50">
        <f t="shared" si="53"/>
        <v>420</v>
      </c>
      <c r="N47" s="50">
        <f t="shared" si="53"/>
        <v>420</v>
      </c>
      <c r="O47" s="50">
        <f t="shared" si="53"/>
        <v>420</v>
      </c>
      <c r="P47" s="50">
        <f t="shared" si="53"/>
        <v>420</v>
      </c>
      <c r="Q47" s="50">
        <f t="shared" si="53"/>
        <v>420</v>
      </c>
      <c r="R47" s="50"/>
      <c r="S47" s="50"/>
      <c r="T47" s="51">
        <f t="shared" si="44"/>
        <v>4200</v>
      </c>
      <c r="U47" s="52">
        <f t="shared" si="45"/>
        <v>4200</v>
      </c>
      <c r="W47" s="37" t="str">
        <f t="shared" si="46"/>
        <v xml:space="preserve"> </v>
      </c>
    </row>
    <row r="48" spans="2:23" ht="16.5" x14ac:dyDescent="0.3">
      <c r="B48" s="15"/>
      <c r="C48" s="46" t="s">
        <v>46</v>
      </c>
      <c r="D48" s="47">
        <v>6900</v>
      </c>
      <c r="E48" s="48">
        <v>0.1</v>
      </c>
      <c r="F48" s="49" t="s">
        <v>23</v>
      </c>
      <c r="G48" s="50"/>
      <c r="H48" s="50">
        <f t="shared" si="42"/>
        <v>690</v>
      </c>
      <c r="I48" s="50">
        <f t="shared" ref="I48:Q48" si="54">H48</f>
        <v>690</v>
      </c>
      <c r="J48" s="50">
        <f t="shared" si="54"/>
        <v>690</v>
      </c>
      <c r="K48" s="50">
        <f t="shared" si="54"/>
        <v>690</v>
      </c>
      <c r="L48" s="50">
        <f t="shared" si="54"/>
        <v>690</v>
      </c>
      <c r="M48" s="50">
        <f t="shared" si="54"/>
        <v>690</v>
      </c>
      <c r="N48" s="50">
        <f t="shared" si="54"/>
        <v>690</v>
      </c>
      <c r="O48" s="50">
        <f t="shared" si="54"/>
        <v>690</v>
      </c>
      <c r="P48" s="50">
        <f t="shared" si="54"/>
        <v>690</v>
      </c>
      <c r="Q48" s="50">
        <f t="shared" si="54"/>
        <v>690</v>
      </c>
      <c r="R48" s="50"/>
      <c r="S48" s="50"/>
      <c r="T48" s="51">
        <f t="shared" si="44"/>
        <v>6900</v>
      </c>
      <c r="U48" s="52">
        <f t="shared" si="45"/>
        <v>6900</v>
      </c>
      <c r="W48" s="37" t="str">
        <f t="shared" si="46"/>
        <v xml:space="preserve"> </v>
      </c>
    </row>
    <row r="49" spans="2:23" ht="16.5" x14ac:dyDescent="0.3">
      <c r="B49" s="15"/>
      <c r="C49" s="46" t="s">
        <v>47</v>
      </c>
      <c r="D49" s="47">
        <v>3840</v>
      </c>
      <c r="E49" s="48">
        <v>0.1</v>
      </c>
      <c r="F49" s="49" t="s">
        <v>23</v>
      </c>
      <c r="G49" s="50"/>
      <c r="H49" s="50">
        <f t="shared" si="42"/>
        <v>384</v>
      </c>
      <c r="I49" s="50">
        <f t="shared" ref="I49:Q49" si="55">H49</f>
        <v>384</v>
      </c>
      <c r="J49" s="50">
        <f t="shared" si="55"/>
        <v>384</v>
      </c>
      <c r="K49" s="50">
        <f t="shared" si="55"/>
        <v>384</v>
      </c>
      <c r="L49" s="50">
        <f t="shared" si="55"/>
        <v>384</v>
      </c>
      <c r="M49" s="50">
        <f t="shared" si="55"/>
        <v>384</v>
      </c>
      <c r="N49" s="50">
        <f t="shared" si="55"/>
        <v>384</v>
      </c>
      <c r="O49" s="50">
        <f t="shared" si="55"/>
        <v>384</v>
      </c>
      <c r="P49" s="50">
        <f t="shared" si="55"/>
        <v>384</v>
      </c>
      <c r="Q49" s="50">
        <f t="shared" si="55"/>
        <v>384</v>
      </c>
      <c r="R49" s="50"/>
      <c r="S49" s="50"/>
      <c r="T49" s="51">
        <f t="shared" si="44"/>
        <v>3840</v>
      </c>
      <c r="U49" s="52">
        <f t="shared" si="45"/>
        <v>3840</v>
      </c>
      <c r="W49" s="37" t="str">
        <f t="shared" si="46"/>
        <v xml:space="preserve"> </v>
      </c>
    </row>
    <row r="50" spans="2:23" ht="16.5" x14ac:dyDescent="0.3">
      <c r="B50" s="15"/>
      <c r="C50" s="46" t="s">
        <v>49</v>
      </c>
      <c r="D50" s="47">
        <v>1890</v>
      </c>
      <c r="E50" s="48">
        <v>0.1</v>
      </c>
      <c r="F50" s="49" t="s">
        <v>23</v>
      </c>
      <c r="G50" s="50"/>
      <c r="H50" s="50">
        <f t="shared" si="42"/>
        <v>189</v>
      </c>
      <c r="I50" s="50">
        <f t="shared" ref="I50:Q50" si="56">H50</f>
        <v>189</v>
      </c>
      <c r="J50" s="50">
        <f t="shared" si="56"/>
        <v>189</v>
      </c>
      <c r="K50" s="50">
        <f t="shared" si="56"/>
        <v>189</v>
      </c>
      <c r="L50" s="50">
        <f t="shared" si="56"/>
        <v>189</v>
      </c>
      <c r="M50" s="50">
        <f t="shared" si="56"/>
        <v>189</v>
      </c>
      <c r="N50" s="50">
        <f t="shared" si="56"/>
        <v>189</v>
      </c>
      <c r="O50" s="50">
        <f t="shared" si="56"/>
        <v>189</v>
      </c>
      <c r="P50" s="50">
        <f t="shared" si="56"/>
        <v>189</v>
      </c>
      <c r="Q50" s="50">
        <f t="shared" si="56"/>
        <v>189</v>
      </c>
      <c r="R50" s="50"/>
      <c r="S50" s="50"/>
      <c r="T50" s="51">
        <f t="shared" si="44"/>
        <v>1890</v>
      </c>
      <c r="U50" s="52">
        <f t="shared" si="45"/>
        <v>1890</v>
      </c>
      <c r="W50" s="37" t="str">
        <f t="shared" si="46"/>
        <v xml:space="preserve"> </v>
      </c>
    </row>
    <row r="51" spans="2:23" ht="16.5" x14ac:dyDescent="0.3">
      <c r="B51" s="15"/>
      <c r="C51" s="46" t="s">
        <v>50</v>
      </c>
      <c r="D51" s="47">
        <v>1890</v>
      </c>
      <c r="E51" s="48">
        <v>0.1</v>
      </c>
      <c r="F51" s="49" t="s">
        <v>23</v>
      </c>
      <c r="G51" s="50"/>
      <c r="H51" s="50">
        <f t="shared" si="42"/>
        <v>189</v>
      </c>
      <c r="I51" s="50">
        <f t="shared" ref="I51:Q51" si="57">H51</f>
        <v>189</v>
      </c>
      <c r="J51" s="50">
        <f t="shared" si="57"/>
        <v>189</v>
      </c>
      <c r="K51" s="50">
        <f t="shared" si="57"/>
        <v>189</v>
      </c>
      <c r="L51" s="50">
        <f t="shared" si="57"/>
        <v>189</v>
      </c>
      <c r="M51" s="50">
        <f t="shared" si="57"/>
        <v>189</v>
      </c>
      <c r="N51" s="50">
        <f t="shared" si="57"/>
        <v>189</v>
      </c>
      <c r="O51" s="50">
        <f t="shared" si="57"/>
        <v>189</v>
      </c>
      <c r="P51" s="50">
        <f t="shared" si="57"/>
        <v>189</v>
      </c>
      <c r="Q51" s="50">
        <f t="shared" si="57"/>
        <v>189</v>
      </c>
      <c r="R51" s="50"/>
      <c r="S51" s="50"/>
      <c r="T51" s="51">
        <f t="shared" si="44"/>
        <v>1890</v>
      </c>
      <c r="U51" s="52">
        <f t="shared" si="45"/>
        <v>1890</v>
      </c>
      <c r="W51" s="37" t="str">
        <f t="shared" si="46"/>
        <v xml:space="preserve"> </v>
      </c>
    </row>
    <row r="52" spans="2:23" ht="16.5" x14ac:dyDescent="0.3">
      <c r="B52" s="15"/>
      <c r="C52" s="46" t="s">
        <v>51</v>
      </c>
      <c r="D52" s="47">
        <v>1950</v>
      </c>
      <c r="E52" s="48">
        <v>0.1</v>
      </c>
      <c r="F52" s="49" t="s">
        <v>23</v>
      </c>
      <c r="G52" s="50"/>
      <c r="H52" s="50">
        <f t="shared" si="42"/>
        <v>195</v>
      </c>
      <c r="I52" s="50">
        <f t="shared" ref="I52:Q52" si="58">H52</f>
        <v>195</v>
      </c>
      <c r="J52" s="50">
        <f t="shared" si="58"/>
        <v>195</v>
      </c>
      <c r="K52" s="50">
        <f t="shared" si="58"/>
        <v>195</v>
      </c>
      <c r="L52" s="50">
        <f t="shared" si="58"/>
        <v>195</v>
      </c>
      <c r="M52" s="50">
        <f t="shared" si="58"/>
        <v>195</v>
      </c>
      <c r="N52" s="50">
        <f t="shared" si="58"/>
        <v>195</v>
      </c>
      <c r="O52" s="50">
        <f t="shared" si="58"/>
        <v>195</v>
      </c>
      <c r="P52" s="50">
        <f t="shared" si="58"/>
        <v>195</v>
      </c>
      <c r="Q52" s="50">
        <f t="shared" si="58"/>
        <v>195</v>
      </c>
      <c r="R52" s="50"/>
      <c r="S52" s="50"/>
      <c r="T52" s="51">
        <f t="shared" si="44"/>
        <v>1950</v>
      </c>
      <c r="U52" s="52">
        <f t="shared" si="45"/>
        <v>1950</v>
      </c>
      <c r="W52" s="37" t="str">
        <f t="shared" si="46"/>
        <v xml:space="preserve"> </v>
      </c>
    </row>
    <row r="53" spans="2:23" ht="16.5" x14ac:dyDescent="0.3">
      <c r="B53" s="15"/>
      <c r="C53" s="46" t="s">
        <v>52</v>
      </c>
      <c r="D53" s="47">
        <v>4200</v>
      </c>
      <c r="E53" s="48">
        <v>0.1</v>
      </c>
      <c r="F53" s="49" t="s">
        <v>23</v>
      </c>
      <c r="G53" s="50"/>
      <c r="H53" s="50">
        <f t="shared" si="42"/>
        <v>420</v>
      </c>
      <c r="I53" s="50">
        <f t="shared" ref="I53:Q53" si="59">H53</f>
        <v>420</v>
      </c>
      <c r="J53" s="50">
        <f t="shared" si="59"/>
        <v>420</v>
      </c>
      <c r="K53" s="50">
        <f t="shared" si="59"/>
        <v>420</v>
      </c>
      <c r="L53" s="50">
        <f t="shared" si="59"/>
        <v>420</v>
      </c>
      <c r="M53" s="50">
        <f t="shared" si="59"/>
        <v>420</v>
      </c>
      <c r="N53" s="50">
        <f t="shared" si="59"/>
        <v>420</v>
      </c>
      <c r="O53" s="50">
        <f t="shared" si="59"/>
        <v>420</v>
      </c>
      <c r="P53" s="50">
        <f t="shared" si="59"/>
        <v>420</v>
      </c>
      <c r="Q53" s="50">
        <f t="shared" si="59"/>
        <v>420</v>
      </c>
      <c r="R53" s="50"/>
      <c r="S53" s="50"/>
      <c r="T53" s="51">
        <f t="shared" si="44"/>
        <v>4200</v>
      </c>
      <c r="U53" s="52">
        <f t="shared" si="45"/>
        <v>4200</v>
      </c>
      <c r="W53" s="37" t="str">
        <f t="shared" si="46"/>
        <v xml:space="preserve"> </v>
      </c>
    </row>
    <row r="54" spans="2:23" ht="16.5" x14ac:dyDescent="0.3">
      <c r="B54" s="15"/>
      <c r="C54" s="46" t="s">
        <v>53</v>
      </c>
      <c r="D54" s="47">
        <v>1270</v>
      </c>
      <c r="E54" s="48">
        <v>0.1</v>
      </c>
      <c r="F54" s="49" t="s">
        <v>23</v>
      </c>
      <c r="G54" s="50"/>
      <c r="H54" s="50">
        <f t="shared" si="42"/>
        <v>127</v>
      </c>
      <c r="I54" s="50">
        <f t="shared" ref="I54:Q54" si="60">H54</f>
        <v>127</v>
      </c>
      <c r="J54" s="50">
        <f t="shared" si="60"/>
        <v>127</v>
      </c>
      <c r="K54" s="50">
        <f t="shared" si="60"/>
        <v>127</v>
      </c>
      <c r="L54" s="50">
        <f t="shared" si="60"/>
        <v>127</v>
      </c>
      <c r="M54" s="50">
        <f t="shared" si="60"/>
        <v>127</v>
      </c>
      <c r="N54" s="50">
        <f t="shared" si="60"/>
        <v>127</v>
      </c>
      <c r="O54" s="50">
        <f t="shared" si="60"/>
        <v>127</v>
      </c>
      <c r="P54" s="50">
        <f t="shared" si="60"/>
        <v>127</v>
      </c>
      <c r="Q54" s="50">
        <f t="shared" si="60"/>
        <v>127</v>
      </c>
      <c r="R54" s="50"/>
      <c r="S54" s="50"/>
      <c r="T54" s="51">
        <f t="shared" si="44"/>
        <v>1270</v>
      </c>
      <c r="U54" s="52">
        <f t="shared" si="45"/>
        <v>1270</v>
      </c>
      <c r="W54" s="37" t="str">
        <f t="shared" si="46"/>
        <v xml:space="preserve"> </v>
      </c>
    </row>
    <row r="55" spans="2:23" ht="16.5" x14ac:dyDescent="0.3">
      <c r="B55" s="15"/>
      <c r="C55" s="46" t="s">
        <v>54</v>
      </c>
      <c r="D55" s="47">
        <v>3900</v>
      </c>
      <c r="E55" s="48">
        <v>0.1</v>
      </c>
      <c r="F55" s="49" t="s">
        <v>23</v>
      </c>
      <c r="G55" s="50"/>
      <c r="H55" s="50">
        <f t="shared" si="42"/>
        <v>390</v>
      </c>
      <c r="I55" s="50">
        <f t="shared" ref="I55:Q55" si="61">H55</f>
        <v>390</v>
      </c>
      <c r="J55" s="50">
        <f t="shared" si="61"/>
        <v>390</v>
      </c>
      <c r="K55" s="50">
        <f t="shared" si="61"/>
        <v>390</v>
      </c>
      <c r="L55" s="50">
        <f t="shared" si="61"/>
        <v>390</v>
      </c>
      <c r="M55" s="50">
        <f t="shared" si="61"/>
        <v>390</v>
      </c>
      <c r="N55" s="50">
        <f t="shared" si="61"/>
        <v>390</v>
      </c>
      <c r="O55" s="50">
        <f t="shared" si="61"/>
        <v>390</v>
      </c>
      <c r="P55" s="50">
        <f t="shared" si="61"/>
        <v>390</v>
      </c>
      <c r="Q55" s="50">
        <f t="shared" si="61"/>
        <v>390</v>
      </c>
      <c r="R55" s="50"/>
      <c r="S55" s="50"/>
      <c r="T55" s="51">
        <f t="shared" si="44"/>
        <v>3900</v>
      </c>
      <c r="U55" s="52">
        <f t="shared" si="45"/>
        <v>3900</v>
      </c>
      <c r="W55" s="37" t="str">
        <f t="shared" si="46"/>
        <v xml:space="preserve"> </v>
      </c>
    </row>
    <row r="56" spans="2:23" ht="17.25" thickBot="1" x14ac:dyDescent="0.35">
      <c r="B56" s="15"/>
      <c r="C56" s="46" t="s">
        <v>55</v>
      </c>
      <c r="D56" s="47">
        <v>7550</v>
      </c>
      <c r="E56" s="48">
        <v>0.1</v>
      </c>
      <c r="F56" s="49" t="s">
        <v>23</v>
      </c>
      <c r="G56" s="50"/>
      <c r="H56" s="50">
        <f t="shared" si="42"/>
        <v>755</v>
      </c>
      <c r="I56" s="50">
        <f t="shared" ref="I56:Q56" si="62">H56</f>
        <v>755</v>
      </c>
      <c r="J56" s="50">
        <f t="shared" si="62"/>
        <v>755</v>
      </c>
      <c r="K56" s="50">
        <f t="shared" si="62"/>
        <v>755</v>
      </c>
      <c r="L56" s="50">
        <f t="shared" si="62"/>
        <v>755</v>
      </c>
      <c r="M56" s="50">
        <f t="shared" si="62"/>
        <v>755</v>
      </c>
      <c r="N56" s="50">
        <f t="shared" si="62"/>
        <v>755</v>
      </c>
      <c r="O56" s="50">
        <f t="shared" si="62"/>
        <v>755</v>
      </c>
      <c r="P56" s="50">
        <f t="shared" si="62"/>
        <v>755</v>
      </c>
      <c r="Q56" s="50">
        <f t="shared" si="62"/>
        <v>755</v>
      </c>
      <c r="R56" s="50"/>
      <c r="S56" s="50"/>
      <c r="T56" s="51">
        <f t="shared" si="44"/>
        <v>7550</v>
      </c>
      <c r="U56" s="52">
        <f t="shared" si="45"/>
        <v>7550</v>
      </c>
      <c r="W56" s="37" t="str">
        <f t="shared" si="46"/>
        <v xml:space="preserve"> </v>
      </c>
    </row>
    <row r="57" spans="2:23" ht="17.25" thickBot="1" x14ac:dyDescent="0.35">
      <c r="B57" s="23" t="s">
        <v>18</v>
      </c>
      <c r="C57" s="53" t="str">
        <f>C39</f>
        <v>Mobilier de bureau</v>
      </c>
      <c r="D57" s="54">
        <f>SUM(D40:D56)</f>
        <v>94976.67</v>
      </c>
      <c r="E57" s="53"/>
      <c r="F57" s="53"/>
      <c r="G57" s="54">
        <f>SUM(G40:G56)</f>
        <v>0</v>
      </c>
      <c r="H57" s="54">
        <f t="shared" ref="H57:U57" si="63">SUM(H40:H56)</f>
        <v>9497.6669999999995</v>
      </c>
      <c r="I57" s="54">
        <f t="shared" si="63"/>
        <v>9497.6669999999995</v>
      </c>
      <c r="J57" s="54">
        <f t="shared" si="63"/>
        <v>9497.6669999999995</v>
      </c>
      <c r="K57" s="54">
        <f t="shared" si="63"/>
        <v>9497.6669999999995</v>
      </c>
      <c r="L57" s="54">
        <f t="shared" si="63"/>
        <v>9497.6669999999995</v>
      </c>
      <c r="M57" s="54">
        <f t="shared" si="63"/>
        <v>9497.6669999999995</v>
      </c>
      <c r="N57" s="54">
        <f t="shared" si="63"/>
        <v>9497.6669999999995</v>
      </c>
      <c r="O57" s="54">
        <f t="shared" si="63"/>
        <v>9497.6669999999995</v>
      </c>
      <c r="P57" s="54">
        <f t="shared" si="63"/>
        <v>9497.6669999999995</v>
      </c>
      <c r="Q57" s="54">
        <f t="shared" si="63"/>
        <v>9497.6669999999995</v>
      </c>
      <c r="R57" s="54">
        <f t="shared" si="63"/>
        <v>0</v>
      </c>
      <c r="S57" s="54">
        <f t="shared" si="63"/>
        <v>0</v>
      </c>
      <c r="T57" s="54">
        <f t="shared" si="63"/>
        <v>94976.67</v>
      </c>
      <c r="U57" s="54">
        <f t="shared" si="63"/>
        <v>94976.67</v>
      </c>
      <c r="W57" s="37" t="str">
        <f t="shared" si="46"/>
        <v xml:space="preserve"> </v>
      </c>
    </row>
    <row r="58" spans="2:23" ht="2.25" customHeight="1" thickBot="1" x14ac:dyDescent="0.3"/>
    <row r="59" spans="2:23" ht="17.25" thickBot="1" x14ac:dyDescent="0.35">
      <c r="B59" s="14"/>
      <c r="C59" s="45" t="s">
        <v>26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</row>
    <row r="60" spans="2:23" ht="16.5" x14ac:dyDescent="0.3">
      <c r="B60" s="15"/>
      <c r="C60" s="46" t="s">
        <v>38</v>
      </c>
      <c r="D60" s="47">
        <v>18000</v>
      </c>
      <c r="E60" s="48">
        <v>0.1</v>
      </c>
      <c r="F60" s="49" t="s">
        <v>23</v>
      </c>
      <c r="G60" s="50"/>
      <c r="H60" s="50">
        <f t="shared" ref="H60:H62" si="64">D60*E60</f>
        <v>1800</v>
      </c>
      <c r="I60" s="50">
        <f t="shared" ref="I60:Q60" si="65">H60</f>
        <v>1800</v>
      </c>
      <c r="J60" s="50">
        <f t="shared" si="65"/>
        <v>1800</v>
      </c>
      <c r="K60" s="50">
        <f t="shared" si="65"/>
        <v>1800</v>
      </c>
      <c r="L60" s="50">
        <f t="shared" si="65"/>
        <v>1800</v>
      </c>
      <c r="M60" s="50">
        <f t="shared" si="65"/>
        <v>1800</v>
      </c>
      <c r="N60" s="50">
        <f t="shared" si="65"/>
        <v>1800</v>
      </c>
      <c r="O60" s="50">
        <f t="shared" si="65"/>
        <v>1800</v>
      </c>
      <c r="P60" s="50">
        <f t="shared" si="65"/>
        <v>1800</v>
      </c>
      <c r="Q60" s="50">
        <f t="shared" si="65"/>
        <v>1800</v>
      </c>
      <c r="R60" s="50"/>
      <c r="S60" s="50"/>
      <c r="T60" s="51">
        <f t="shared" ref="T60:T62" si="66">SUM(H60:S60)</f>
        <v>18000</v>
      </c>
      <c r="U60" s="52">
        <f t="shared" ref="U60:U62" si="67">G60+T60</f>
        <v>18000</v>
      </c>
      <c r="W60" s="37" t="str">
        <f t="shared" ref="W60:W63" si="68">IF(U60&gt;D60,"N"," ")</f>
        <v xml:space="preserve"> </v>
      </c>
    </row>
    <row r="61" spans="2:23" ht="16.5" x14ac:dyDescent="0.3">
      <c r="B61" s="15"/>
      <c r="C61" s="46" t="s">
        <v>39</v>
      </c>
      <c r="D61" s="47">
        <v>7500</v>
      </c>
      <c r="E61" s="48">
        <v>0.1</v>
      </c>
      <c r="F61" s="49" t="s">
        <v>23</v>
      </c>
      <c r="G61" s="50"/>
      <c r="H61" s="50">
        <f t="shared" si="64"/>
        <v>750</v>
      </c>
      <c r="I61" s="50">
        <f t="shared" ref="I61:Q61" si="69">H61</f>
        <v>750</v>
      </c>
      <c r="J61" s="50">
        <f t="shared" si="69"/>
        <v>750</v>
      </c>
      <c r="K61" s="50">
        <f t="shared" si="69"/>
        <v>750</v>
      </c>
      <c r="L61" s="50">
        <f t="shared" si="69"/>
        <v>750</v>
      </c>
      <c r="M61" s="50">
        <f t="shared" si="69"/>
        <v>750</v>
      </c>
      <c r="N61" s="50">
        <f t="shared" si="69"/>
        <v>750</v>
      </c>
      <c r="O61" s="50">
        <f t="shared" si="69"/>
        <v>750</v>
      </c>
      <c r="P61" s="50">
        <f t="shared" si="69"/>
        <v>750</v>
      </c>
      <c r="Q61" s="50">
        <f t="shared" si="69"/>
        <v>750</v>
      </c>
      <c r="R61" s="50"/>
      <c r="S61" s="50"/>
      <c r="T61" s="51">
        <f t="shared" si="66"/>
        <v>7500</v>
      </c>
      <c r="U61" s="52">
        <f t="shared" si="67"/>
        <v>7500</v>
      </c>
      <c r="W61" s="37" t="str">
        <f t="shared" si="68"/>
        <v xml:space="preserve"> </v>
      </c>
    </row>
    <row r="62" spans="2:23" ht="17.25" thickBot="1" x14ac:dyDescent="0.35">
      <c r="B62" s="15"/>
      <c r="C62" s="46" t="s">
        <v>40</v>
      </c>
      <c r="D62" s="47">
        <v>700</v>
      </c>
      <c r="E62" s="48">
        <v>0.1</v>
      </c>
      <c r="F62" s="49" t="s">
        <v>23</v>
      </c>
      <c r="G62" s="50"/>
      <c r="H62" s="50">
        <f t="shared" si="64"/>
        <v>70</v>
      </c>
      <c r="I62" s="50">
        <f t="shared" ref="I62:Q62" si="70">H62</f>
        <v>70</v>
      </c>
      <c r="J62" s="50">
        <f t="shared" si="70"/>
        <v>70</v>
      </c>
      <c r="K62" s="50">
        <f t="shared" si="70"/>
        <v>70</v>
      </c>
      <c r="L62" s="50">
        <f t="shared" si="70"/>
        <v>70</v>
      </c>
      <c r="M62" s="50">
        <f t="shared" si="70"/>
        <v>70</v>
      </c>
      <c r="N62" s="50">
        <f t="shared" si="70"/>
        <v>70</v>
      </c>
      <c r="O62" s="50">
        <f t="shared" si="70"/>
        <v>70</v>
      </c>
      <c r="P62" s="50">
        <f t="shared" si="70"/>
        <v>70</v>
      </c>
      <c r="Q62" s="50">
        <f t="shared" si="70"/>
        <v>70</v>
      </c>
      <c r="R62" s="50"/>
      <c r="S62" s="50"/>
      <c r="T62" s="51">
        <f t="shared" si="66"/>
        <v>700</v>
      </c>
      <c r="U62" s="52">
        <f t="shared" si="67"/>
        <v>700</v>
      </c>
      <c r="W62" s="37" t="str">
        <f t="shared" si="68"/>
        <v xml:space="preserve"> </v>
      </c>
    </row>
    <row r="63" spans="2:23" ht="17.25" thickBot="1" x14ac:dyDescent="0.35">
      <c r="B63" s="23" t="s">
        <v>18</v>
      </c>
      <c r="C63" s="53" t="str">
        <f>C59</f>
        <v>Matériel de bureau</v>
      </c>
      <c r="D63" s="54">
        <f>SUM(D60:D62)</f>
        <v>26200</v>
      </c>
      <c r="E63" s="53"/>
      <c r="F63" s="53"/>
      <c r="G63" s="54">
        <f>SUM(G60:G62)</f>
        <v>0</v>
      </c>
      <c r="H63" s="54">
        <f t="shared" ref="H63:U63" si="71">SUM(H60:H62)</f>
        <v>2620</v>
      </c>
      <c r="I63" s="54">
        <f t="shared" si="71"/>
        <v>2620</v>
      </c>
      <c r="J63" s="54">
        <f t="shared" si="71"/>
        <v>2620</v>
      </c>
      <c r="K63" s="54">
        <f t="shared" si="71"/>
        <v>2620</v>
      </c>
      <c r="L63" s="54">
        <f t="shared" si="71"/>
        <v>2620</v>
      </c>
      <c r="M63" s="54">
        <f t="shared" si="71"/>
        <v>2620</v>
      </c>
      <c r="N63" s="54">
        <f t="shared" si="71"/>
        <v>2620</v>
      </c>
      <c r="O63" s="54">
        <f t="shared" si="71"/>
        <v>2620</v>
      </c>
      <c r="P63" s="54">
        <f t="shared" si="71"/>
        <v>2620</v>
      </c>
      <c r="Q63" s="54">
        <f t="shared" si="71"/>
        <v>2620</v>
      </c>
      <c r="R63" s="54">
        <f t="shared" si="71"/>
        <v>0</v>
      </c>
      <c r="S63" s="54">
        <f t="shared" si="71"/>
        <v>0</v>
      </c>
      <c r="T63" s="54">
        <f t="shared" si="71"/>
        <v>26200</v>
      </c>
      <c r="U63" s="54">
        <f t="shared" si="71"/>
        <v>26200</v>
      </c>
      <c r="W63" s="37" t="str">
        <f t="shared" si="68"/>
        <v xml:space="preserve"> </v>
      </c>
    </row>
    <row r="64" spans="2:23" ht="2.25" customHeight="1" thickBot="1" x14ac:dyDescent="0.3"/>
    <row r="65" spans="2:23" ht="17.25" thickBot="1" x14ac:dyDescent="0.35">
      <c r="B65" s="14"/>
      <c r="C65" s="45" t="s">
        <v>27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</row>
    <row r="66" spans="2:23" ht="16.5" x14ac:dyDescent="0.3">
      <c r="B66" s="15"/>
      <c r="C66" s="46" t="s">
        <v>38</v>
      </c>
      <c r="D66" s="47">
        <v>7000</v>
      </c>
      <c r="E66" s="48">
        <v>0.15</v>
      </c>
      <c r="F66" s="49" t="s">
        <v>34</v>
      </c>
      <c r="G66" s="50"/>
      <c r="H66" s="50">
        <f t="shared" ref="H66:H84" si="72">D66*E66</f>
        <v>1050</v>
      </c>
      <c r="I66" s="50">
        <f t="shared" ref="I66:M66" si="73">H66</f>
        <v>1050</v>
      </c>
      <c r="J66" s="50">
        <f t="shared" si="73"/>
        <v>1050</v>
      </c>
      <c r="K66" s="50">
        <f t="shared" si="73"/>
        <v>1050</v>
      </c>
      <c r="L66" s="50">
        <f t="shared" si="73"/>
        <v>1050</v>
      </c>
      <c r="M66" s="50">
        <f t="shared" si="73"/>
        <v>1050</v>
      </c>
      <c r="N66" s="50"/>
      <c r="O66" s="50"/>
      <c r="P66" s="50"/>
      <c r="Q66" s="50"/>
      <c r="R66" s="50"/>
      <c r="S66" s="50"/>
      <c r="T66" s="51">
        <f t="shared" ref="T66:T84" si="74">SUM(H66:S66)</f>
        <v>6300</v>
      </c>
      <c r="U66" s="52">
        <f t="shared" ref="U66:U84" si="75">G66+T66</f>
        <v>6300</v>
      </c>
      <c r="W66" s="37" t="str">
        <f t="shared" ref="W66:W85" si="76">IF(U66&gt;D66,"N"," ")</f>
        <v xml:space="preserve"> </v>
      </c>
    </row>
    <row r="67" spans="2:23" ht="16.5" x14ac:dyDescent="0.3">
      <c r="B67" s="15"/>
      <c r="C67" s="46" t="s">
        <v>39</v>
      </c>
      <c r="D67" s="47">
        <v>7600</v>
      </c>
      <c r="E67" s="48">
        <v>0.15</v>
      </c>
      <c r="F67" s="49" t="s">
        <v>34</v>
      </c>
      <c r="G67" s="50"/>
      <c r="H67" s="50">
        <f t="shared" si="72"/>
        <v>1140</v>
      </c>
      <c r="I67" s="50">
        <f t="shared" ref="I67:M67" si="77">H67</f>
        <v>1140</v>
      </c>
      <c r="J67" s="50">
        <f t="shared" si="77"/>
        <v>1140</v>
      </c>
      <c r="K67" s="50">
        <f t="shared" si="77"/>
        <v>1140</v>
      </c>
      <c r="L67" s="50">
        <f t="shared" si="77"/>
        <v>1140</v>
      </c>
      <c r="M67" s="50">
        <f t="shared" si="77"/>
        <v>1140</v>
      </c>
      <c r="N67" s="50"/>
      <c r="O67" s="50"/>
      <c r="P67" s="50"/>
      <c r="Q67" s="50"/>
      <c r="R67" s="50"/>
      <c r="S67" s="50"/>
      <c r="T67" s="51">
        <f t="shared" si="74"/>
        <v>6840</v>
      </c>
      <c r="U67" s="52">
        <f t="shared" si="75"/>
        <v>6840</v>
      </c>
      <c r="W67" s="37" t="str">
        <f t="shared" si="76"/>
        <v xml:space="preserve"> </v>
      </c>
    </row>
    <row r="68" spans="2:23" ht="16.5" x14ac:dyDescent="0.3">
      <c r="B68" s="15"/>
      <c r="C68" s="46" t="s">
        <v>40</v>
      </c>
      <c r="D68" s="47">
        <v>1500</v>
      </c>
      <c r="E68" s="48">
        <v>0.15</v>
      </c>
      <c r="F68" s="49" t="s">
        <v>34</v>
      </c>
      <c r="G68" s="50"/>
      <c r="H68" s="50">
        <f t="shared" si="72"/>
        <v>225</v>
      </c>
      <c r="I68" s="50">
        <f t="shared" ref="I68:M68" si="78">H68</f>
        <v>225</v>
      </c>
      <c r="J68" s="50">
        <f t="shared" si="78"/>
        <v>225</v>
      </c>
      <c r="K68" s="50">
        <f t="shared" si="78"/>
        <v>225</v>
      </c>
      <c r="L68" s="50">
        <f t="shared" si="78"/>
        <v>225</v>
      </c>
      <c r="M68" s="50">
        <f t="shared" si="78"/>
        <v>225</v>
      </c>
      <c r="N68" s="50"/>
      <c r="O68" s="50"/>
      <c r="P68" s="50"/>
      <c r="Q68" s="50"/>
      <c r="R68" s="50"/>
      <c r="S68" s="50"/>
      <c r="T68" s="51">
        <f t="shared" si="74"/>
        <v>1350</v>
      </c>
      <c r="U68" s="52">
        <f t="shared" si="75"/>
        <v>1350</v>
      </c>
      <c r="W68" s="37" t="str">
        <f t="shared" si="76"/>
        <v xml:space="preserve"> </v>
      </c>
    </row>
    <row r="69" spans="2:23" ht="16.5" x14ac:dyDescent="0.3">
      <c r="B69" s="15"/>
      <c r="C69" s="46" t="s">
        <v>41</v>
      </c>
      <c r="D69" s="47">
        <v>5125</v>
      </c>
      <c r="E69" s="48">
        <v>0.15</v>
      </c>
      <c r="F69" s="49" t="s">
        <v>34</v>
      </c>
      <c r="G69" s="50"/>
      <c r="H69" s="50">
        <f t="shared" si="72"/>
        <v>768.75</v>
      </c>
      <c r="I69" s="50">
        <f t="shared" ref="I69:M69" si="79">H69</f>
        <v>768.75</v>
      </c>
      <c r="J69" s="50">
        <f t="shared" si="79"/>
        <v>768.75</v>
      </c>
      <c r="K69" s="50">
        <f t="shared" si="79"/>
        <v>768.75</v>
      </c>
      <c r="L69" s="50">
        <f t="shared" si="79"/>
        <v>768.75</v>
      </c>
      <c r="M69" s="50">
        <f t="shared" si="79"/>
        <v>768.75</v>
      </c>
      <c r="N69" s="50"/>
      <c r="O69" s="50"/>
      <c r="P69" s="50"/>
      <c r="Q69" s="50"/>
      <c r="R69" s="50"/>
      <c r="S69" s="50"/>
      <c r="T69" s="51">
        <f t="shared" si="74"/>
        <v>4612.5</v>
      </c>
      <c r="U69" s="52">
        <f t="shared" si="75"/>
        <v>4612.5</v>
      </c>
      <c r="W69" s="37" t="str">
        <f t="shared" si="76"/>
        <v xml:space="preserve"> </v>
      </c>
    </row>
    <row r="70" spans="2:23" ht="16.5" x14ac:dyDescent="0.3">
      <c r="B70" s="15"/>
      <c r="C70" s="46" t="s">
        <v>42</v>
      </c>
      <c r="D70" s="47">
        <v>9200</v>
      </c>
      <c r="E70" s="48">
        <v>0.15</v>
      </c>
      <c r="F70" s="49" t="s">
        <v>34</v>
      </c>
      <c r="G70" s="50"/>
      <c r="H70" s="50">
        <f t="shared" si="72"/>
        <v>1380</v>
      </c>
      <c r="I70" s="50">
        <f t="shared" ref="I70:M70" si="80">H70</f>
        <v>1380</v>
      </c>
      <c r="J70" s="50">
        <f t="shared" si="80"/>
        <v>1380</v>
      </c>
      <c r="K70" s="50">
        <f t="shared" si="80"/>
        <v>1380</v>
      </c>
      <c r="L70" s="50">
        <f t="shared" si="80"/>
        <v>1380</v>
      </c>
      <c r="M70" s="50">
        <f t="shared" si="80"/>
        <v>1380</v>
      </c>
      <c r="N70" s="50"/>
      <c r="O70" s="50"/>
      <c r="P70" s="50"/>
      <c r="Q70" s="50"/>
      <c r="R70" s="50"/>
      <c r="S70" s="50"/>
      <c r="T70" s="51">
        <f t="shared" si="74"/>
        <v>8280</v>
      </c>
      <c r="U70" s="52">
        <f t="shared" si="75"/>
        <v>8280</v>
      </c>
      <c r="W70" s="37" t="str">
        <f t="shared" si="76"/>
        <v xml:space="preserve"> </v>
      </c>
    </row>
    <row r="71" spans="2:23" ht="16.5" x14ac:dyDescent="0.3">
      <c r="B71" s="15"/>
      <c r="C71" s="46" t="s">
        <v>43</v>
      </c>
      <c r="D71" s="47">
        <v>2000</v>
      </c>
      <c r="E71" s="48">
        <v>0.15</v>
      </c>
      <c r="F71" s="49" t="s">
        <v>34</v>
      </c>
      <c r="G71" s="50"/>
      <c r="H71" s="50">
        <f t="shared" si="72"/>
        <v>300</v>
      </c>
      <c r="I71" s="50">
        <f t="shared" ref="I71:M71" si="81">H71</f>
        <v>300</v>
      </c>
      <c r="J71" s="50">
        <f t="shared" si="81"/>
        <v>300</v>
      </c>
      <c r="K71" s="50">
        <f t="shared" si="81"/>
        <v>300</v>
      </c>
      <c r="L71" s="50">
        <f t="shared" si="81"/>
        <v>300</v>
      </c>
      <c r="M71" s="50">
        <f t="shared" si="81"/>
        <v>300</v>
      </c>
      <c r="N71" s="50"/>
      <c r="O71" s="50"/>
      <c r="P71" s="50"/>
      <c r="Q71" s="50"/>
      <c r="R71" s="50"/>
      <c r="S71" s="50"/>
      <c r="T71" s="51">
        <f t="shared" si="74"/>
        <v>1800</v>
      </c>
      <c r="U71" s="52">
        <f t="shared" si="75"/>
        <v>1800</v>
      </c>
      <c r="W71" s="37" t="str">
        <f t="shared" si="76"/>
        <v xml:space="preserve"> </v>
      </c>
    </row>
    <row r="72" spans="2:23" ht="16.5" x14ac:dyDescent="0.3">
      <c r="B72" s="15"/>
      <c r="C72" s="46" t="s">
        <v>44</v>
      </c>
      <c r="D72" s="47">
        <v>4500</v>
      </c>
      <c r="E72" s="48">
        <v>0.15</v>
      </c>
      <c r="F72" s="49" t="s">
        <v>34</v>
      </c>
      <c r="G72" s="50"/>
      <c r="H72" s="50">
        <f t="shared" si="72"/>
        <v>675</v>
      </c>
      <c r="I72" s="50">
        <f t="shared" ref="I72:M72" si="82">H72</f>
        <v>675</v>
      </c>
      <c r="J72" s="50">
        <f t="shared" si="82"/>
        <v>675</v>
      </c>
      <c r="K72" s="50">
        <f t="shared" si="82"/>
        <v>675</v>
      </c>
      <c r="L72" s="50">
        <f t="shared" si="82"/>
        <v>675</v>
      </c>
      <c r="M72" s="50">
        <f t="shared" si="82"/>
        <v>675</v>
      </c>
      <c r="N72" s="50"/>
      <c r="O72" s="50"/>
      <c r="P72" s="50"/>
      <c r="Q72" s="50"/>
      <c r="R72" s="50"/>
      <c r="S72" s="50"/>
      <c r="T72" s="51">
        <f t="shared" si="74"/>
        <v>4050</v>
      </c>
      <c r="U72" s="52">
        <f t="shared" si="75"/>
        <v>4050</v>
      </c>
      <c r="W72" s="37" t="str">
        <f t="shared" si="76"/>
        <v xml:space="preserve"> </v>
      </c>
    </row>
    <row r="73" spans="2:23" ht="16.5" x14ac:dyDescent="0.3">
      <c r="B73" s="15"/>
      <c r="C73" s="46" t="s">
        <v>45</v>
      </c>
      <c r="D73" s="47">
        <v>4300</v>
      </c>
      <c r="E73" s="48">
        <v>0.15</v>
      </c>
      <c r="F73" s="49" t="s">
        <v>34</v>
      </c>
      <c r="G73" s="50"/>
      <c r="H73" s="50">
        <f t="shared" si="72"/>
        <v>645</v>
      </c>
      <c r="I73" s="50">
        <f t="shared" ref="I73:M73" si="83">H73</f>
        <v>645</v>
      </c>
      <c r="J73" s="50">
        <f t="shared" si="83"/>
        <v>645</v>
      </c>
      <c r="K73" s="50">
        <f t="shared" si="83"/>
        <v>645</v>
      </c>
      <c r="L73" s="50">
        <f t="shared" si="83"/>
        <v>645</v>
      </c>
      <c r="M73" s="50">
        <f t="shared" si="83"/>
        <v>645</v>
      </c>
      <c r="N73" s="50"/>
      <c r="O73" s="50"/>
      <c r="P73" s="50"/>
      <c r="Q73" s="50"/>
      <c r="R73" s="50"/>
      <c r="S73" s="50"/>
      <c r="T73" s="51">
        <f t="shared" si="74"/>
        <v>3870</v>
      </c>
      <c r="U73" s="52">
        <f t="shared" si="75"/>
        <v>3870</v>
      </c>
      <c r="W73" s="37" t="str">
        <f t="shared" si="76"/>
        <v xml:space="preserve"> </v>
      </c>
    </row>
    <row r="74" spans="2:23" ht="16.5" x14ac:dyDescent="0.3">
      <c r="B74" s="15"/>
      <c r="C74" s="46" t="s">
        <v>46</v>
      </c>
      <c r="D74" s="47">
        <v>958.33</v>
      </c>
      <c r="E74" s="48">
        <v>0.15</v>
      </c>
      <c r="F74" s="49" t="s">
        <v>34</v>
      </c>
      <c r="G74" s="50"/>
      <c r="H74" s="50">
        <f t="shared" si="72"/>
        <v>143.74950000000001</v>
      </c>
      <c r="I74" s="50">
        <f t="shared" ref="I74:M74" si="84">H74</f>
        <v>143.74950000000001</v>
      </c>
      <c r="J74" s="50">
        <f t="shared" si="84"/>
        <v>143.74950000000001</v>
      </c>
      <c r="K74" s="50">
        <f t="shared" si="84"/>
        <v>143.74950000000001</v>
      </c>
      <c r="L74" s="50">
        <f t="shared" si="84"/>
        <v>143.74950000000001</v>
      </c>
      <c r="M74" s="50">
        <f t="shared" si="84"/>
        <v>143.74950000000001</v>
      </c>
      <c r="N74" s="50"/>
      <c r="O74" s="50"/>
      <c r="P74" s="50"/>
      <c r="Q74" s="50"/>
      <c r="R74" s="50"/>
      <c r="S74" s="50"/>
      <c r="T74" s="51">
        <f t="shared" si="74"/>
        <v>862.49700000000007</v>
      </c>
      <c r="U74" s="52">
        <f t="shared" si="75"/>
        <v>862.49700000000007</v>
      </c>
      <c r="W74" s="37" t="str">
        <f t="shared" si="76"/>
        <v xml:space="preserve"> </v>
      </c>
    </row>
    <row r="75" spans="2:23" ht="16.5" x14ac:dyDescent="0.3">
      <c r="B75" s="15"/>
      <c r="C75" s="46" t="s">
        <v>47</v>
      </c>
      <c r="D75" s="47">
        <v>3170</v>
      </c>
      <c r="E75" s="48">
        <v>0.15</v>
      </c>
      <c r="F75" s="49" t="s">
        <v>34</v>
      </c>
      <c r="G75" s="50"/>
      <c r="H75" s="50">
        <f t="shared" si="72"/>
        <v>475.5</v>
      </c>
      <c r="I75" s="50">
        <f t="shared" ref="I75:M75" si="85">H75</f>
        <v>475.5</v>
      </c>
      <c r="J75" s="50">
        <f t="shared" si="85"/>
        <v>475.5</v>
      </c>
      <c r="K75" s="50">
        <f t="shared" si="85"/>
        <v>475.5</v>
      </c>
      <c r="L75" s="50">
        <f t="shared" si="85"/>
        <v>475.5</v>
      </c>
      <c r="M75" s="50">
        <f t="shared" si="85"/>
        <v>475.5</v>
      </c>
      <c r="N75" s="50"/>
      <c r="O75" s="50"/>
      <c r="P75" s="50"/>
      <c r="Q75" s="50"/>
      <c r="R75" s="50"/>
      <c r="S75" s="50"/>
      <c r="T75" s="51">
        <f t="shared" si="74"/>
        <v>2853</v>
      </c>
      <c r="U75" s="52">
        <f t="shared" si="75"/>
        <v>2853</v>
      </c>
      <c r="W75" s="37" t="str">
        <f t="shared" si="76"/>
        <v xml:space="preserve"> </v>
      </c>
    </row>
    <row r="76" spans="2:23" ht="16.5" x14ac:dyDescent="0.3">
      <c r="B76" s="15"/>
      <c r="C76" s="46" t="s">
        <v>49</v>
      </c>
      <c r="D76" s="47">
        <v>900</v>
      </c>
      <c r="E76" s="48">
        <v>0.15</v>
      </c>
      <c r="F76" s="49" t="s">
        <v>34</v>
      </c>
      <c r="G76" s="50"/>
      <c r="H76" s="50">
        <f t="shared" si="72"/>
        <v>135</v>
      </c>
      <c r="I76" s="50">
        <f t="shared" ref="I76:M76" si="86">H76</f>
        <v>135</v>
      </c>
      <c r="J76" s="50">
        <f t="shared" si="86"/>
        <v>135</v>
      </c>
      <c r="K76" s="50">
        <f t="shared" si="86"/>
        <v>135</v>
      </c>
      <c r="L76" s="50">
        <f t="shared" si="86"/>
        <v>135</v>
      </c>
      <c r="M76" s="50">
        <f t="shared" si="86"/>
        <v>135</v>
      </c>
      <c r="N76" s="50"/>
      <c r="O76" s="50"/>
      <c r="P76" s="50"/>
      <c r="Q76" s="50"/>
      <c r="R76" s="50"/>
      <c r="S76" s="50"/>
      <c r="T76" s="51">
        <f t="shared" si="74"/>
        <v>810</v>
      </c>
      <c r="U76" s="52">
        <f t="shared" si="75"/>
        <v>810</v>
      </c>
      <c r="W76" s="37" t="str">
        <f t="shared" si="76"/>
        <v xml:space="preserve"> </v>
      </c>
    </row>
    <row r="77" spans="2:23" ht="16.5" x14ac:dyDescent="0.3">
      <c r="B77" s="15"/>
      <c r="C77" s="46" t="s">
        <v>50</v>
      </c>
      <c r="D77" s="47">
        <v>2500</v>
      </c>
      <c r="E77" s="48">
        <v>0.15</v>
      </c>
      <c r="F77" s="49" t="s">
        <v>34</v>
      </c>
      <c r="G77" s="50"/>
      <c r="H77" s="50">
        <f t="shared" si="72"/>
        <v>375</v>
      </c>
      <c r="I77" s="50">
        <f t="shared" ref="I77:M77" si="87">H77</f>
        <v>375</v>
      </c>
      <c r="J77" s="50">
        <f t="shared" si="87"/>
        <v>375</v>
      </c>
      <c r="K77" s="50">
        <f t="shared" si="87"/>
        <v>375</v>
      </c>
      <c r="L77" s="50">
        <f t="shared" si="87"/>
        <v>375</v>
      </c>
      <c r="M77" s="50">
        <f t="shared" si="87"/>
        <v>375</v>
      </c>
      <c r="N77" s="50"/>
      <c r="O77" s="50"/>
      <c r="P77" s="50"/>
      <c r="Q77" s="50"/>
      <c r="R77" s="50"/>
      <c r="S77" s="50"/>
      <c r="T77" s="51">
        <f t="shared" si="74"/>
        <v>2250</v>
      </c>
      <c r="U77" s="52">
        <f t="shared" si="75"/>
        <v>2250</v>
      </c>
      <c r="W77" s="37" t="str">
        <f t="shared" si="76"/>
        <v xml:space="preserve"> </v>
      </c>
    </row>
    <row r="78" spans="2:23" ht="16.5" x14ac:dyDescent="0.3">
      <c r="B78" s="15"/>
      <c r="C78" s="46" t="s">
        <v>51</v>
      </c>
      <c r="D78" s="47">
        <v>2500</v>
      </c>
      <c r="E78" s="48">
        <v>0.15</v>
      </c>
      <c r="F78" s="49" t="s">
        <v>34</v>
      </c>
      <c r="G78" s="50"/>
      <c r="H78" s="50">
        <f t="shared" si="72"/>
        <v>375</v>
      </c>
      <c r="I78" s="50">
        <f t="shared" ref="I78:M78" si="88">H78</f>
        <v>375</v>
      </c>
      <c r="J78" s="50">
        <f t="shared" si="88"/>
        <v>375</v>
      </c>
      <c r="K78" s="50">
        <f t="shared" si="88"/>
        <v>375</v>
      </c>
      <c r="L78" s="50">
        <f t="shared" si="88"/>
        <v>375</v>
      </c>
      <c r="M78" s="50">
        <f t="shared" si="88"/>
        <v>375</v>
      </c>
      <c r="N78" s="50"/>
      <c r="O78" s="50"/>
      <c r="P78" s="50"/>
      <c r="Q78" s="50"/>
      <c r="R78" s="50"/>
      <c r="S78" s="50"/>
      <c r="T78" s="51">
        <f t="shared" si="74"/>
        <v>2250</v>
      </c>
      <c r="U78" s="52">
        <f t="shared" si="75"/>
        <v>2250</v>
      </c>
      <c r="W78" s="37" t="str">
        <f t="shared" si="76"/>
        <v xml:space="preserve"> </v>
      </c>
    </row>
    <row r="79" spans="2:23" ht="16.5" x14ac:dyDescent="0.3">
      <c r="B79" s="15"/>
      <c r="C79" s="46" t="s">
        <v>52</v>
      </c>
      <c r="D79" s="47">
        <v>2990</v>
      </c>
      <c r="E79" s="48">
        <v>0.15</v>
      </c>
      <c r="F79" s="49" t="s">
        <v>34</v>
      </c>
      <c r="G79" s="50"/>
      <c r="H79" s="50">
        <f t="shared" si="72"/>
        <v>448.5</v>
      </c>
      <c r="I79" s="50">
        <f t="shared" ref="I79:M79" si="89">H79</f>
        <v>448.5</v>
      </c>
      <c r="J79" s="50">
        <f t="shared" si="89"/>
        <v>448.5</v>
      </c>
      <c r="K79" s="50">
        <f t="shared" si="89"/>
        <v>448.5</v>
      </c>
      <c r="L79" s="50">
        <f t="shared" si="89"/>
        <v>448.5</v>
      </c>
      <c r="M79" s="50">
        <f t="shared" si="89"/>
        <v>448.5</v>
      </c>
      <c r="N79" s="50"/>
      <c r="O79" s="50"/>
      <c r="P79" s="50"/>
      <c r="Q79" s="50"/>
      <c r="R79" s="50"/>
      <c r="S79" s="50"/>
      <c r="T79" s="51">
        <f t="shared" si="74"/>
        <v>2691</v>
      </c>
      <c r="U79" s="52">
        <f t="shared" si="75"/>
        <v>2691</v>
      </c>
      <c r="W79" s="37" t="str">
        <f t="shared" si="76"/>
        <v xml:space="preserve"> </v>
      </c>
    </row>
    <row r="80" spans="2:23" ht="16.5" x14ac:dyDescent="0.3">
      <c r="B80" s="15"/>
      <c r="C80" s="46" t="s">
        <v>53</v>
      </c>
      <c r="D80" s="47">
        <v>21450</v>
      </c>
      <c r="E80" s="48">
        <v>0.15</v>
      </c>
      <c r="F80" s="49" t="s">
        <v>34</v>
      </c>
      <c r="G80" s="50"/>
      <c r="H80" s="50">
        <f t="shared" si="72"/>
        <v>3217.5</v>
      </c>
      <c r="I80" s="50">
        <f t="shared" ref="I80:M80" si="90">H80</f>
        <v>3217.5</v>
      </c>
      <c r="J80" s="50">
        <f t="shared" si="90"/>
        <v>3217.5</v>
      </c>
      <c r="K80" s="50">
        <f t="shared" si="90"/>
        <v>3217.5</v>
      </c>
      <c r="L80" s="50">
        <f t="shared" si="90"/>
        <v>3217.5</v>
      </c>
      <c r="M80" s="50">
        <f t="shared" si="90"/>
        <v>3217.5</v>
      </c>
      <c r="N80" s="50"/>
      <c r="O80" s="50"/>
      <c r="P80" s="50"/>
      <c r="Q80" s="50"/>
      <c r="R80" s="50"/>
      <c r="S80" s="50"/>
      <c r="T80" s="51">
        <f t="shared" si="74"/>
        <v>19305</v>
      </c>
      <c r="U80" s="52">
        <f t="shared" si="75"/>
        <v>19305</v>
      </c>
      <c r="W80" s="37" t="str">
        <f t="shared" si="76"/>
        <v xml:space="preserve"> </v>
      </c>
    </row>
    <row r="81" spans="2:23" ht="16.5" x14ac:dyDescent="0.3">
      <c r="B81" s="15"/>
      <c r="C81" s="46" t="s">
        <v>54</v>
      </c>
      <c r="D81" s="47">
        <v>17320</v>
      </c>
      <c r="E81" s="48">
        <v>0.15</v>
      </c>
      <c r="F81" s="49" t="s">
        <v>34</v>
      </c>
      <c r="G81" s="50"/>
      <c r="H81" s="50">
        <f t="shared" si="72"/>
        <v>2598</v>
      </c>
      <c r="I81" s="50">
        <f t="shared" ref="I81:M81" si="91">H81</f>
        <v>2598</v>
      </c>
      <c r="J81" s="50">
        <f t="shared" si="91"/>
        <v>2598</v>
      </c>
      <c r="K81" s="50">
        <f t="shared" si="91"/>
        <v>2598</v>
      </c>
      <c r="L81" s="50">
        <f t="shared" si="91"/>
        <v>2598</v>
      </c>
      <c r="M81" s="50">
        <f t="shared" si="91"/>
        <v>2598</v>
      </c>
      <c r="N81" s="50"/>
      <c r="O81" s="50"/>
      <c r="P81" s="50"/>
      <c r="Q81" s="50"/>
      <c r="R81" s="50"/>
      <c r="S81" s="50"/>
      <c r="T81" s="51">
        <f t="shared" si="74"/>
        <v>15588</v>
      </c>
      <c r="U81" s="52">
        <f t="shared" si="75"/>
        <v>15588</v>
      </c>
      <c r="W81" s="37" t="str">
        <f t="shared" si="76"/>
        <v xml:space="preserve"> </v>
      </c>
    </row>
    <row r="82" spans="2:23" ht="16.5" x14ac:dyDescent="0.3">
      <c r="B82" s="15"/>
      <c r="C82" s="46" t="s">
        <v>55</v>
      </c>
      <c r="D82" s="47">
        <v>1729</v>
      </c>
      <c r="E82" s="48">
        <v>0.15</v>
      </c>
      <c r="F82" s="49" t="s">
        <v>34</v>
      </c>
      <c r="G82" s="50"/>
      <c r="H82" s="50">
        <f t="shared" si="72"/>
        <v>259.34999999999997</v>
      </c>
      <c r="I82" s="50">
        <f t="shared" ref="I82:M82" si="92">H82</f>
        <v>259.34999999999997</v>
      </c>
      <c r="J82" s="50">
        <f t="shared" si="92"/>
        <v>259.34999999999997</v>
      </c>
      <c r="K82" s="50">
        <f t="shared" si="92"/>
        <v>259.34999999999997</v>
      </c>
      <c r="L82" s="50">
        <f t="shared" si="92"/>
        <v>259.34999999999997</v>
      </c>
      <c r="M82" s="50">
        <f t="shared" si="92"/>
        <v>259.34999999999997</v>
      </c>
      <c r="N82" s="50"/>
      <c r="O82" s="50"/>
      <c r="P82" s="50"/>
      <c r="Q82" s="50"/>
      <c r="R82" s="50"/>
      <c r="S82" s="50"/>
      <c r="T82" s="51">
        <f t="shared" si="74"/>
        <v>1556.0999999999997</v>
      </c>
      <c r="U82" s="52">
        <f t="shared" si="75"/>
        <v>1556.0999999999997</v>
      </c>
      <c r="W82" s="37" t="str">
        <f t="shared" si="76"/>
        <v xml:space="preserve"> </v>
      </c>
    </row>
    <row r="83" spans="2:23" ht="16.5" x14ac:dyDescent="0.3">
      <c r="B83" s="15"/>
      <c r="C83" s="46" t="s">
        <v>56</v>
      </c>
      <c r="D83" s="47">
        <v>12058.33</v>
      </c>
      <c r="E83" s="48">
        <v>0.15</v>
      </c>
      <c r="F83" s="49" t="s">
        <v>34</v>
      </c>
      <c r="G83" s="50"/>
      <c r="H83" s="50">
        <f t="shared" si="72"/>
        <v>1808.7494999999999</v>
      </c>
      <c r="I83" s="50">
        <f t="shared" ref="I83:M83" si="93">H83</f>
        <v>1808.7494999999999</v>
      </c>
      <c r="J83" s="50">
        <f t="shared" si="93"/>
        <v>1808.7494999999999</v>
      </c>
      <c r="K83" s="50">
        <f t="shared" si="93"/>
        <v>1808.7494999999999</v>
      </c>
      <c r="L83" s="50">
        <f t="shared" si="93"/>
        <v>1808.7494999999999</v>
      </c>
      <c r="M83" s="50">
        <f t="shared" si="93"/>
        <v>1808.7494999999999</v>
      </c>
      <c r="N83" s="50"/>
      <c r="O83" s="50"/>
      <c r="P83" s="50"/>
      <c r="Q83" s="50"/>
      <c r="R83" s="50"/>
      <c r="S83" s="50"/>
      <c r="T83" s="51">
        <f t="shared" si="74"/>
        <v>10852.496999999999</v>
      </c>
      <c r="U83" s="52">
        <f t="shared" si="75"/>
        <v>10852.496999999999</v>
      </c>
      <c r="W83" s="37" t="str">
        <f t="shared" si="76"/>
        <v xml:space="preserve"> </v>
      </c>
    </row>
    <row r="84" spans="2:23" ht="17.25" thickBot="1" x14ac:dyDescent="0.35">
      <c r="B84" s="15"/>
      <c r="C84" s="46" t="s">
        <v>57</v>
      </c>
      <c r="D84" s="47">
        <v>12005</v>
      </c>
      <c r="E84" s="48">
        <v>0.15</v>
      </c>
      <c r="F84" s="49" t="s">
        <v>34</v>
      </c>
      <c r="G84" s="50"/>
      <c r="H84" s="50">
        <f t="shared" si="72"/>
        <v>1800.75</v>
      </c>
      <c r="I84" s="50">
        <f t="shared" ref="I84:M84" si="94">H84</f>
        <v>1800.75</v>
      </c>
      <c r="J84" s="50">
        <f t="shared" si="94"/>
        <v>1800.75</v>
      </c>
      <c r="K84" s="50">
        <f t="shared" si="94"/>
        <v>1800.75</v>
      </c>
      <c r="L84" s="50">
        <f t="shared" si="94"/>
        <v>1800.75</v>
      </c>
      <c r="M84" s="50">
        <f t="shared" si="94"/>
        <v>1800.75</v>
      </c>
      <c r="N84" s="50"/>
      <c r="O84" s="50"/>
      <c r="P84" s="50"/>
      <c r="Q84" s="50"/>
      <c r="R84" s="50"/>
      <c r="S84" s="50"/>
      <c r="T84" s="51">
        <f t="shared" si="74"/>
        <v>10804.5</v>
      </c>
      <c r="U84" s="52">
        <f t="shared" si="75"/>
        <v>10804.5</v>
      </c>
      <c r="W84" s="37" t="str">
        <f t="shared" si="76"/>
        <v xml:space="preserve"> </v>
      </c>
    </row>
    <row r="85" spans="2:23" ht="17.25" thickBot="1" x14ac:dyDescent="0.35">
      <c r="B85" s="23" t="s">
        <v>18</v>
      </c>
      <c r="C85" s="53" t="str">
        <f>C65</f>
        <v>Matériel Informatique</v>
      </c>
      <c r="D85" s="54">
        <f>SUM(D66:D84)</f>
        <v>118805.66</v>
      </c>
      <c r="E85" s="53"/>
      <c r="F85" s="53"/>
      <c r="G85" s="54">
        <f t="shared" ref="G85:U85" si="95">SUM(G66:G84)</f>
        <v>0</v>
      </c>
      <c r="H85" s="54">
        <f t="shared" si="95"/>
        <v>17820.849000000002</v>
      </c>
      <c r="I85" s="54">
        <f t="shared" si="95"/>
        <v>17820.849000000002</v>
      </c>
      <c r="J85" s="54">
        <f t="shared" si="95"/>
        <v>17820.849000000002</v>
      </c>
      <c r="K85" s="54">
        <f t="shared" si="95"/>
        <v>17820.849000000002</v>
      </c>
      <c r="L85" s="54">
        <f t="shared" si="95"/>
        <v>17820.849000000002</v>
      </c>
      <c r="M85" s="54">
        <f t="shared" si="95"/>
        <v>17820.849000000002</v>
      </c>
      <c r="N85" s="54">
        <f t="shared" si="95"/>
        <v>0</v>
      </c>
      <c r="O85" s="54">
        <f t="shared" si="95"/>
        <v>0</v>
      </c>
      <c r="P85" s="54">
        <f t="shared" si="95"/>
        <v>0</v>
      </c>
      <c r="Q85" s="54">
        <f t="shared" si="95"/>
        <v>0</v>
      </c>
      <c r="R85" s="54">
        <f t="shared" si="95"/>
        <v>0</v>
      </c>
      <c r="S85" s="54">
        <f t="shared" si="95"/>
        <v>0</v>
      </c>
      <c r="T85" s="54">
        <f t="shared" si="95"/>
        <v>106925.09400000001</v>
      </c>
      <c r="U85" s="54">
        <f t="shared" si="95"/>
        <v>106925.09400000001</v>
      </c>
      <c r="W85" s="37" t="str">
        <f t="shared" si="76"/>
        <v xml:space="preserve"> </v>
      </c>
    </row>
    <row r="86" spans="2:23" ht="2.25" customHeight="1" thickBot="1" x14ac:dyDescent="0.3"/>
    <row r="87" spans="2:23" ht="17.25" thickBot="1" x14ac:dyDescent="0.35">
      <c r="B87" s="14"/>
      <c r="C87" s="45" t="s">
        <v>28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</row>
    <row r="88" spans="2:23" ht="16.5" x14ac:dyDescent="0.3">
      <c r="B88" s="15"/>
      <c r="C88" s="46" t="s">
        <v>38</v>
      </c>
      <c r="D88" s="47">
        <v>43749.52</v>
      </c>
      <c r="E88" s="48">
        <v>0.1</v>
      </c>
      <c r="F88" s="49" t="s">
        <v>23</v>
      </c>
      <c r="G88" s="50"/>
      <c r="H88" s="50">
        <f t="shared" ref="H88:H103" si="96">D88*E88</f>
        <v>4374.9520000000002</v>
      </c>
      <c r="I88" s="50">
        <f t="shared" ref="I88:Q88" si="97">H88</f>
        <v>4374.9520000000002</v>
      </c>
      <c r="J88" s="50">
        <f t="shared" si="97"/>
        <v>4374.9520000000002</v>
      </c>
      <c r="K88" s="50">
        <f t="shared" si="97"/>
        <v>4374.9520000000002</v>
      </c>
      <c r="L88" s="50">
        <f t="shared" si="97"/>
        <v>4374.9520000000002</v>
      </c>
      <c r="M88" s="50">
        <f t="shared" si="97"/>
        <v>4374.9520000000002</v>
      </c>
      <c r="N88" s="50">
        <f t="shared" si="97"/>
        <v>4374.9520000000002</v>
      </c>
      <c r="O88" s="50">
        <f t="shared" si="97"/>
        <v>4374.9520000000002</v>
      </c>
      <c r="P88" s="50">
        <f t="shared" si="97"/>
        <v>4374.9520000000002</v>
      </c>
      <c r="Q88" s="50">
        <f t="shared" si="97"/>
        <v>4374.9520000000002</v>
      </c>
      <c r="R88" s="50"/>
      <c r="S88" s="50"/>
      <c r="T88" s="51">
        <f t="shared" ref="T88:T103" si="98">SUM(H88:S88)</f>
        <v>43749.52</v>
      </c>
      <c r="U88" s="52">
        <f t="shared" ref="U88:U103" si="99">G88+T88</f>
        <v>43749.52</v>
      </c>
      <c r="W88" s="37" t="str">
        <f t="shared" ref="W88:W104" si="100">IF(U88&gt;D88,"N"," ")</f>
        <v xml:space="preserve"> </v>
      </c>
    </row>
    <row r="89" spans="2:23" ht="16.5" x14ac:dyDescent="0.3">
      <c r="B89" s="15"/>
      <c r="C89" s="46" t="s">
        <v>39</v>
      </c>
      <c r="D89" s="47">
        <v>6746.4</v>
      </c>
      <c r="E89" s="48">
        <v>0.1</v>
      </c>
      <c r="F89" s="49" t="s">
        <v>23</v>
      </c>
      <c r="G89" s="50"/>
      <c r="H89" s="50">
        <f t="shared" si="96"/>
        <v>674.64</v>
      </c>
      <c r="I89" s="50">
        <f t="shared" ref="I89:Q89" si="101">H89</f>
        <v>674.64</v>
      </c>
      <c r="J89" s="50">
        <f t="shared" si="101"/>
        <v>674.64</v>
      </c>
      <c r="K89" s="50">
        <f t="shared" si="101"/>
        <v>674.64</v>
      </c>
      <c r="L89" s="50">
        <f t="shared" si="101"/>
        <v>674.64</v>
      </c>
      <c r="M89" s="50">
        <f t="shared" si="101"/>
        <v>674.64</v>
      </c>
      <c r="N89" s="50">
        <f t="shared" si="101"/>
        <v>674.64</v>
      </c>
      <c r="O89" s="50">
        <f t="shared" si="101"/>
        <v>674.64</v>
      </c>
      <c r="P89" s="50">
        <f t="shared" si="101"/>
        <v>674.64</v>
      </c>
      <c r="Q89" s="50">
        <f t="shared" si="101"/>
        <v>674.64</v>
      </c>
      <c r="R89" s="50"/>
      <c r="S89" s="50"/>
      <c r="T89" s="51">
        <f t="shared" si="98"/>
        <v>6746.4000000000005</v>
      </c>
      <c r="U89" s="52">
        <f t="shared" si="99"/>
        <v>6746.4000000000005</v>
      </c>
      <c r="W89" s="37" t="str">
        <f t="shared" si="100"/>
        <v xml:space="preserve"> </v>
      </c>
    </row>
    <row r="90" spans="2:23" ht="16.5" x14ac:dyDescent="0.3">
      <c r="B90" s="15"/>
      <c r="C90" s="46" t="s">
        <v>40</v>
      </c>
      <c r="D90" s="47">
        <v>4000</v>
      </c>
      <c r="E90" s="48">
        <v>0.1</v>
      </c>
      <c r="F90" s="49" t="s">
        <v>23</v>
      </c>
      <c r="G90" s="50"/>
      <c r="H90" s="50">
        <f t="shared" si="96"/>
        <v>400</v>
      </c>
      <c r="I90" s="50">
        <f t="shared" ref="I90:Q90" si="102">H90</f>
        <v>400</v>
      </c>
      <c r="J90" s="50">
        <f t="shared" si="102"/>
        <v>400</v>
      </c>
      <c r="K90" s="50">
        <f t="shared" si="102"/>
        <v>400</v>
      </c>
      <c r="L90" s="50">
        <f t="shared" si="102"/>
        <v>400</v>
      </c>
      <c r="M90" s="50">
        <f t="shared" si="102"/>
        <v>400</v>
      </c>
      <c r="N90" s="50">
        <f t="shared" si="102"/>
        <v>400</v>
      </c>
      <c r="O90" s="50">
        <f t="shared" si="102"/>
        <v>400</v>
      </c>
      <c r="P90" s="50">
        <f t="shared" si="102"/>
        <v>400</v>
      </c>
      <c r="Q90" s="50">
        <f t="shared" si="102"/>
        <v>400</v>
      </c>
      <c r="R90" s="50"/>
      <c r="S90" s="50"/>
      <c r="T90" s="51">
        <f t="shared" si="98"/>
        <v>4000</v>
      </c>
      <c r="U90" s="52">
        <f t="shared" si="99"/>
        <v>4000</v>
      </c>
      <c r="W90" s="37" t="str">
        <f t="shared" si="100"/>
        <v xml:space="preserve"> </v>
      </c>
    </row>
    <row r="91" spans="2:23" ht="16.5" x14ac:dyDescent="0.3">
      <c r="B91" s="15"/>
      <c r="C91" s="46" t="s">
        <v>41</v>
      </c>
      <c r="D91" s="47">
        <v>11315.79</v>
      </c>
      <c r="E91" s="48">
        <v>0.1</v>
      </c>
      <c r="F91" s="49" t="s">
        <v>23</v>
      </c>
      <c r="G91" s="50"/>
      <c r="H91" s="50">
        <f t="shared" si="96"/>
        <v>1131.5790000000002</v>
      </c>
      <c r="I91" s="50">
        <f t="shared" ref="I91:Q91" si="103">H91</f>
        <v>1131.5790000000002</v>
      </c>
      <c r="J91" s="50">
        <f t="shared" si="103"/>
        <v>1131.5790000000002</v>
      </c>
      <c r="K91" s="50">
        <f t="shared" si="103"/>
        <v>1131.5790000000002</v>
      </c>
      <c r="L91" s="50">
        <f t="shared" si="103"/>
        <v>1131.5790000000002</v>
      </c>
      <c r="M91" s="50">
        <f t="shared" si="103"/>
        <v>1131.5790000000002</v>
      </c>
      <c r="N91" s="50">
        <f t="shared" si="103"/>
        <v>1131.5790000000002</v>
      </c>
      <c r="O91" s="50">
        <f t="shared" si="103"/>
        <v>1131.5790000000002</v>
      </c>
      <c r="P91" s="50">
        <f t="shared" si="103"/>
        <v>1131.5790000000002</v>
      </c>
      <c r="Q91" s="50">
        <f t="shared" si="103"/>
        <v>1131.5790000000002</v>
      </c>
      <c r="R91" s="50"/>
      <c r="S91" s="50"/>
      <c r="T91" s="51">
        <f t="shared" si="98"/>
        <v>11315.789999999999</v>
      </c>
      <c r="U91" s="52">
        <f t="shared" si="99"/>
        <v>11315.789999999999</v>
      </c>
      <c r="W91" s="37" t="str">
        <f t="shared" si="100"/>
        <v xml:space="preserve"> </v>
      </c>
    </row>
    <row r="92" spans="2:23" ht="16.5" x14ac:dyDescent="0.3">
      <c r="B92" s="15"/>
      <c r="C92" s="46" t="s">
        <v>42</v>
      </c>
      <c r="D92" s="47">
        <v>23915</v>
      </c>
      <c r="E92" s="48">
        <v>0.1</v>
      </c>
      <c r="F92" s="49" t="s">
        <v>23</v>
      </c>
      <c r="G92" s="50"/>
      <c r="H92" s="50">
        <f t="shared" si="96"/>
        <v>2391.5</v>
      </c>
      <c r="I92" s="50">
        <f t="shared" ref="I92:Q92" si="104">H92</f>
        <v>2391.5</v>
      </c>
      <c r="J92" s="50">
        <f t="shared" si="104"/>
        <v>2391.5</v>
      </c>
      <c r="K92" s="50">
        <f t="shared" si="104"/>
        <v>2391.5</v>
      </c>
      <c r="L92" s="50">
        <f t="shared" si="104"/>
        <v>2391.5</v>
      </c>
      <c r="M92" s="50">
        <f t="shared" si="104"/>
        <v>2391.5</v>
      </c>
      <c r="N92" s="50">
        <f t="shared" si="104"/>
        <v>2391.5</v>
      </c>
      <c r="O92" s="50">
        <f t="shared" si="104"/>
        <v>2391.5</v>
      </c>
      <c r="P92" s="50">
        <f t="shared" si="104"/>
        <v>2391.5</v>
      </c>
      <c r="Q92" s="50">
        <f t="shared" si="104"/>
        <v>2391.5</v>
      </c>
      <c r="R92" s="50"/>
      <c r="S92" s="50"/>
      <c r="T92" s="51">
        <f t="shared" si="98"/>
        <v>23915</v>
      </c>
      <c r="U92" s="52">
        <f t="shared" si="99"/>
        <v>23915</v>
      </c>
      <c r="W92" s="37" t="str">
        <f t="shared" si="100"/>
        <v xml:space="preserve"> </v>
      </c>
    </row>
    <row r="93" spans="2:23" ht="16.5" x14ac:dyDescent="0.3">
      <c r="B93" s="15"/>
      <c r="C93" s="46" t="s">
        <v>43</v>
      </c>
      <c r="D93" s="47">
        <v>8083.33</v>
      </c>
      <c r="E93" s="48">
        <v>0.1</v>
      </c>
      <c r="F93" s="49" t="s">
        <v>23</v>
      </c>
      <c r="G93" s="50"/>
      <c r="H93" s="50">
        <f t="shared" si="96"/>
        <v>808.33300000000008</v>
      </c>
      <c r="I93" s="50">
        <f t="shared" ref="I93:Q93" si="105">H93</f>
        <v>808.33300000000008</v>
      </c>
      <c r="J93" s="50">
        <f t="shared" si="105"/>
        <v>808.33300000000008</v>
      </c>
      <c r="K93" s="50">
        <f t="shared" si="105"/>
        <v>808.33300000000008</v>
      </c>
      <c r="L93" s="50">
        <f t="shared" si="105"/>
        <v>808.33300000000008</v>
      </c>
      <c r="M93" s="50">
        <f t="shared" si="105"/>
        <v>808.33300000000008</v>
      </c>
      <c r="N93" s="50">
        <f t="shared" si="105"/>
        <v>808.33300000000008</v>
      </c>
      <c r="O93" s="50">
        <f t="shared" si="105"/>
        <v>808.33300000000008</v>
      </c>
      <c r="P93" s="50">
        <f t="shared" si="105"/>
        <v>808.33300000000008</v>
      </c>
      <c r="Q93" s="50">
        <f t="shared" si="105"/>
        <v>808.33300000000008</v>
      </c>
      <c r="R93" s="50"/>
      <c r="S93" s="50"/>
      <c r="T93" s="51">
        <f t="shared" si="98"/>
        <v>8083.3300000000017</v>
      </c>
      <c r="U93" s="52">
        <f t="shared" si="99"/>
        <v>8083.3300000000017</v>
      </c>
      <c r="W93" s="37" t="str">
        <f t="shared" si="100"/>
        <v xml:space="preserve"> </v>
      </c>
    </row>
    <row r="94" spans="2:23" ht="16.5" x14ac:dyDescent="0.3">
      <c r="B94" s="15"/>
      <c r="C94" s="46" t="s">
        <v>44</v>
      </c>
      <c r="D94" s="47">
        <v>17003</v>
      </c>
      <c r="E94" s="48">
        <v>0.1</v>
      </c>
      <c r="F94" s="49" t="s">
        <v>23</v>
      </c>
      <c r="G94" s="50"/>
      <c r="H94" s="50">
        <f t="shared" si="96"/>
        <v>1700.3000000000002</v>
      </c>
      <c r="I94" s="50">
        <f t="shared" ref="I94:Q94" si="106">H94</f>
        <v>1700.3000000000002</v>
      </c>
      <c r="J94" s="50">
        <f t="shared" si="106"/>
        <v>1700.3000000000002</v>
      </c>
      <c r="K94" s="50">
        <f t="shared" si="106"/>
        <v>1700.3000000000002</v>
      </c>
      <c r="L94" s="50">
        <f t="shared" si="106"/>
        <v>1700.3000000000002</v>
      </c>
      <c r="M94" s="50">
        <f t="shared" si="106"/>
        <v>1700.3000000000002</v>
      </c>
      <c r="N94" s="50">
        <f t="shared" si="106"/>
        <v>1700.3000000000002</v>
      </c>
      <c r="O94" s="50">
        <f t="shared" si="106"/>
        <v>1700.3000000000002</v>
      </c>
      <c r="P94" s="50">
        <f t="shared" si="106"/>
        <v>1700.3000000000002</v>
      </c>
      <c r="Q94" s="50">
        <f t="shared" si="106"/>
        <v>1700.3000000000002</v>
      </c>
      <c r="R94" s="50"/>
      <c r="S94" s="50"/>
      <c r="T94" s="51">
        <f t="shared" si="98"/>
        <v>17002.999999999996</v>
      </c>
      <c r="U94" s="52">
        <f t="shared" si="99"/>
        <v>17002.999999999996</v>
      </c>
      <c r="W94" s="37" t="str">
        <f t="shared" si="100"/>
        <v xml:space="preserve"> </v>
      </c>
    </row>
    <row r="95" spans="2:23" ht="16.5" x14ac:dyDescent="0.3">
      <c r="B95" s="15"/>
      <c r="C95" s="46" t="s">
        <v>45</v>
      </c>
      <c r="D95" s="47">
        <v>1895</v>
      </c>
      <c r="E95" s="48">
        <v>0.1</v>
      </c>
      <c r="F95" s="49" t="s">
        <v>23</v>
      </c>
      <c r="G95" s="50"/>
      <c r="H95" s="50">
        <f t="shared" si="96"/>
        <v>189.5</v>
      </c>
      <c r="I95" s="50">
        <f t="shared" ref="I95:Q95" si="107">H95</f>
        <v>189.5</v>
      </c>
      <c r="J95" s="50">
        <f t="shared" si="107"/>
        <v>189.5</v>
      </c>
      <c r="K95" s="50">
        <f t="shared" si="107"/>
        <v>189.5</v>
      </c>
      <c r="L95" s="50">
        <f t="shared" si="107"/>
        <v>189.5</v>
      </c>
      <c r="M95" s="50">
        <f t="shared" si="107"/>
        <v>189.5</v>
      </c>
      <c r="N95" s="50">
        <f t="shared" si="107"/>
        <v>189.5</v>
      </c>
      <c r="O95" s="50">
        <f t="shared" si="107"/>
        <v>189.5</v>
      </c>
      <c r="P95" s="50">
        <f t="shared" si="107"/>
        <v>189.5</v>
      </c>
      <c r="Q95" s="50">
        <f t="shared" si="107"/>
        <v>189.5</v>
      </c>
      <c r="R95" s="50"/>
      <c r="S95" s="50"/>
      <c r="T95" s="51">
        <f t="shared" si="98"/>
        <v>1895</v>
      </c>
      <c r="U95" s="52">
        <f t="shared" si="99"/>
        <v>1895</v>
      </c>
      <c r="W95" s="37" t="str">
        <f t="shared" si="100"/>
        <v xml:space="preserve"> </v>
      </c>
    </row>
    <row r="96" spans="2:23" ht="16.5" x14ac:dyDescent="0.3">
      <c r="B96" s="15"/>
      <c r="C96" s="46" t="s">
        <v>46</v>
      </c>
      <c r="D96" s="47">
        <v>35408</v>
      </c>
      <c r="E96" s="48">
        <v>0.1</v>
      </c>
      <c r="F96" s="49" t="s">
        <v>23</v>
      </c>
      <c r="G96" s="50"/>
      <c r="H96" s="50">
        <f t="shared" si="96"/>
        <v>3540.8</v>
      </c>
      <c r="I96" s="50">
        <f t="shared" ref="I96:Q96" si="108">H96</f>
        <v>3540.8</v>
      </c>
      <c r="J96" s="50">
        <f t="shared" si="108"/>
        <v>3540.8</v>
      </c>
      <c r="K96" s="50">
        <f t="shared" si="108"/>
        <v>3540.8</v>
      </c>
      <c r="L96" s="50">
        <f t="shared" si="108"/>
        <v>3540.8</v>
      </c>
      <c r="M96" s="50">
        <f t="shared" si="108"/>
        <v>3540.8</v>
      </c>
      <c r="N96" s="50">
        <f t="shared" si="108"/>
        <v>3540.8</v>
      </c>
      <c r="O96" s="50">
        <f t="shared" si="108"/>
        <v>3540.8</v>
      </c>
      <c r="P96" s="50">
        <f t="shared" si="108"/>
        <v>3540.8</v>
      </c>
      <c r="Q96" s="50">
        <f t="shared" si="108"/>
        <v>3540.8</v>
      </c>
      <c r="R96" s="50"/>
      <c r="S96" s="50"/>
      <c r="T96" s="51">
        <f t="shared" si="98"/>
        <v>35408</v>
      </c>
      <c r="U96" s="52">
        <f t="shared" si="99"/>
        <v>35408</v>
      </c>
      <c r="W96" s="37" t="str">
        <f t="shared" si="100"/>
        <v xml:space="preserve"> </v>
      </c>
    </row>
    <row r="97" spans="2:23" ht="16.5" x14ac:dyDescent="0.3">
      <c r="B97" s="15"/>
      <c r="C97" s="46" t="s">
        <v>47</v>
      </c>
      <c r="D97" s="47">
        <v>3200</v>
      </c>
      <c r="E97" s="48">
        <v>0.1</v>
      </c>
      <c r="F97" s="49" t="s">
        <v>23</v>
      </c>
      <c r="G97" s="50"/>
      <c r="H97" s="50">
        <f t="shared" si="96"/>
        <v>320</v>
      </c>
      <c r="I97" s="50">
        <f t="shared" ref="I97:Q97" si="109">H97</f>
        <v>320</v>
      </c>
      <c r="J97" s="50">
        <f t="shared" si="109"/>
        <v>320</v>
      </c>
      <c r="K97" s="50">
        <f t="shared" si="109"/>
        <v>320</v>
      </c>
      <c r="L97" s="50">
        <f t="shared" si="109"/>
        <v>320</v>
      </c>
      <c r="M97" s="50">
        <f t="shared" si="109"/>
        <v>320</v>
      </c>
      <c r="N97" s="50">
        <f t="shared" si="109"/>
        <v>320</v>
      </c>
      <c r="O97" s="50">
        <f t="shared" si="109"/>
        <v>320</v>
      </c>
      <c r="P97" s="50">
        <f t="shared" si="109"/>
        <v>320</v>
      </c>
      <c r="Q97" s="50">
        <f t="shared" si="109"/>
        <v>320</v>
      </c>
      <c r="R97" s="50"/>
      <c r="S97" s="50"/>
      <c r="T97" s="51">
        <f t="shared" si="98"/>
        <v>3200</v>
      </c>
      <c r="U97" s="52">
        <f t="shared" si="99"/>
        <v>3200</v>
      </c>
      <c r="W97" s="37" t="str">
        <f t="shared" si="100"/>
        <v xml:space="preserve"> </v>
      </c>
    </row>
    <row r="98" spans="2:23" ht="16.5" x14ac:dyDescent="0.3">
      <c r="B98" s="15"/>
      <c r="C98" s="46" t="s">
        <v>49</v>
      </c>
      <c r="D98" s="47">
        <v>1600.5</v>
      </c>
      <c r="E98" s="48">
        <v>0.1</v>
      </c>
      <c r="F98" s="49" t="s">
        <v>23</v>
      </c>
      <c r="G98" s="50"/>
      <c r="H98" s="50">
        <f t="shared" si="96"/>
        <v>160.05000000000001</v>
      </c>
      <c r="I98" s="50">
        <f t="shared" ref="I98:Q98" si="110">H98</f>
        <v>160.05000000000001</v>
      </c>
      <c r="J98" s="50">
        <f t="shared" si="110"/>
        <v>160.05000000000001</v>
      </c>
      <c r="K98" s="50">
        <f t="shared" si="110"/>
        <v>160.05000000000001</v>
      </c>
      <c r="L98" s="50">
        <f t="shared" si="110"/>
        <v>160.05000000000001</v>
      </c>
      <c r="M98" s="50">
        <f t="shared" si="110"/>
        <v>160.05000000000001</v>
      </c>
      <c r="N98" s="50">
        <f t="shared" si="110"/>
        <v>160.05000000000001</v>
      </c>
      <c r="O98" s="50">
        <f t="shared" si="110"/>
        <v>160.05000000000001</v>
      </c>
      <c r="P98" s="50">
        <f t="shared" si="110"/>
        <v>160.05000000000001</v>
      </c>
      <c r="Q98" s="50">
        <f t="shared" si="110"/>
        <v>160.05000000000001</v>
      </c>
      <c r="R98" s="50"/>
      <c r="S98" s="50"/>
      <c r="T98" s="51">
        <f t="shared" si="98"/>
        <v>1600.4999999999998</v>
      </c>
      <c r="U98" s="52">
        <f t="shared" si="99"/>
        <v>1600.4999999999998</v>
      </c>
      <c r="W98" s="37" t="str">
        <f t="shared" si="100"/>
        <v xml:space="preserve"> </v>
      </c>
    </row>
    <row r="99" spans="2:23" ht="16.5" x14ac:dyDescent="0.3">
      <c r="B99" s="15"/>
      <c r="C99" s="46" t="s">
        <v>50</v>
      </c>
      <c r="D99" s="47">
        <v>29859.18</v>
      </c>
      <c r="E99" s="48">
        <v>0.1</v>
      </c>
      <c r="F99" s="49" t="s">
        <v>23</v>
      </c>
      <c r="G99" s="50"/>
      <c r="H99" s="50">
        <f t="shared" si="96"/>
        <v>2985.9180000000001</v>
      </c>
      <c r="I99" s="50">
        <f t="shared" ref="I99:Q99" si="111">H99</f>
        <v>2985.9180000000001</v>
      </c>
      <c r="J99" s="50">
        <f t="shared" si="111"/>
        <v>2985.9180000000001</v>
      </c>
      <c r="K99" s="50">
        <f t="shared" si="111"/>
        <v>2985.9180000000001</v>
      </c>
      <c r="L99" s="50">
        <f t="shared" si="111"/>
        <v>2985.9180000000001</v>
      </c>
      <c r="M99" s="50">
        <f t="shared" si="111"/>
        <v>2985.9180000000001</v>
      </c>
      <c r="N99" s="50">
        <f t="shared" si="111"/>
        <v>2985.9180000000001</v>
      </c>
      <c r="O99" s="50">
        <f t="shared" si="111"/>
        <v>2985.9180000000001</v>
      </c>
      <c r="P99" s="50">
        <f t="shared" si="111"/>
        <v>2985.9180000000001</v>
      </c>
      <c r="Q99" s="50">
        <f t="shared" si="111"/>
        <v>2985.9180000000001</v>
      </c>
      <c r="R99" s="50"/>
      <c r="S99" s="50"/>
      <c r="T99" s="51">
        <f t="shared" si="98"/>
        <v>29859.180000000008</v>
      </c>
      <c r="U99" s="52">
        <f t="shared" si="99"/>
        <v>29859.180000000008</v>
      </c>
      <c r="W99" s="37" t="str">
        <f t="shared" si="100"/>
        <v xml:space="preserve"> </v>
      </c>
    </row>
    <row r="100" spans="2:23" ht="16.5" x14ac:dyDescent="0.3">
      <c r="B100" s="15"/>
      <c r="C100" s="46" t="s">
        <v>51</v>
      </c>
      <c r="D100" s="47">
        <v>17650</v>
      </c>
      <c r="E100" s="48">
        <v>0.1</v>
      </c>
      <c r="F100" s="49" t="s">
        <v>23</v>
      </c>
      <c r="G100" s="50"/>
      <c r="H100" s="50">
        <f t="shared" si="96"/>
        <v>1765</v>
      </c>
      <c r="I100" s="50">
        <f t="shared" ref="I100:Q100" si="112">H100</f>
        <v>1765</v>
      </c>
      <c r="J100" s="50">
        <f t="shared" si="112"/>
        <v>1765</v>
      </c>
      <c r="K100" s="50">
        <f t="shared" si="112"/>
        <v>1765</v>
      </c>
      <c r="L100" s="50">
        <f t="shared" si="112"/>
        <v>1765</v>
      </c>
      <c r="M100" s="50">
        <f t="shared" si="112"/>
        <v>1765</v>
      </c>
      <c r="N100" s="50">
        <f t="shared" si="112"/>
        <v>1765</v>
      </c>
      <c r="O100" s="50">
        <f t="shared" si="112"/>
        <v>1765</v>
      </c>
      <c r="P100" s="50">
        <f t="shared" si="112"/>
        <v>1765</v>
      </c>
      <c r="Q100" s="50">
        <f t="shared" si="112"/>
        <v>1765</v>
      </c>
      <c r="R100" s="50"/>
      <c r="S100" s="50"/>
      <c r="T100" s="51">
        <f t="shared" si="98"/>
        <v>17650</v>
      </c>
      <c r="U100" s="52">
        <f t="shared" si="99"/>
        <v>17650</v>
      </c>
      <c r="W100" s="37" t="str">
        <f t="shared" si="100"/>
        <v xml:space="preserve"> </v>
      </c>
    </row>
    <row r="101" spans="2:23" ht="16.5" x14ac:dyDescent="0.3">
      <c r="B101" s="15"/>
      <c r="C101" s="46" t="s">
        <v>52</v>
      </c>
      <c r="D101" s="47">
        <v>8500</v>
      </c>
      <c r="E101" s="48">
        <v>0.1</v>
      </c>
      <c r="F101" s="49" t="s">
        <v>23</v>
      </c>
      <c r="G101" s="50"/>
      <c r="H101" s="50">
        <f t="shared" si="96"/>
        <v>850</v>
      </c>
      <c r="I101" s="50">
        <f t="shared" ref="I101:Q101" si="113">H101</f>
        <v>850</v>
      </c>
      <c r="J101" s="50">
        <f t="shared" si="113"/>
        <v>850</v>
      </c>
      <c r="K101" s="50">
        <f t="shared" si="113"/>
        <v>850</v>
      </c>
      <c r="L101" s="50">
        <f t="shared" si="113"/>
        <v>850</v>
      </c>
      <c r="M101" s="50">
        <f t="shared" si="113"/>
        <v>850</v>
      </c>
      <c r="N101" s="50">
        <f t="shared" si="113"/>
        <v>850</v>
      </c>
      <c r="O101" s="50">
        <f t="shared" si="113"/>
        <v>850</v>
      </c>
      <c r="P101" s="50">
        <f t="shared" si="113"/>
        <v>850</v>
      </c>
      <c r="Q101" s="50">
        <f t="shared" si="113"/>
        <v>850</v>
      </c>
      <c r="R101" s="50"/>
      <c r="S101" s="50"/>
      <c r="T101" s="51">
        <f t="shared" si="98"/>
        <v>8500</v>
      </c>
      <c r="U101" s="52">
        <f t="shared" si="99"/>
        <v>8500</v>
      </c>
      <c r="W101" s="37" t="str">
        <f t="shared" si="100"/>
        <v xml:space="preserve"> </v>
      </c>
    </row>
    <row r="102" spans="2:23" ht="16.5" x14ac:dyDescent="0.3">
      <c r="B102" s="15"/>
      <c r="C102" s="46" t="s">
        <v>53</v>
      </c>
      <c r="D102" s="47">
        <v>14087</v>
      </c>
      <c r="E102" s="48">
        <v>0.1</v>
      </c>
      <c r="F102" s="49" t="s">
        <v>23</v>
      </c>
      <c r="G102" s="50"/>
      <c r="H102" s="50">
        <f t="shared" si="96"/>
        <v>1408.7</v>
      </c>
      <c r="I102" s="50">
        <f t="shared" ref="I102:Q102" si="114">H102</f>
        <v>1408.7</v>
      </c>
      <c r="J102" s="50">
        <f t="shared" si="114"/>
        <v>1408.7</v>
      </c>
      <c r="K102" s="50">
        <f t="shared" si="114"/>
        <v>1408.7</v>
      </c>
      <c r="L102" s="50">
        <f t="shared" si="114"/>
        <v>1408.7</v>
      </c>
      <c r="M102" s="50">
        <f t="shared" si="114"/>
        <v>1408.7</v>
      </c>
      <c r="N102" s="50">
        <f t="shared" si="114"/>
        <v>1408.7</v>
      </c>
      <c r="O102" s="50">
        <f t="shared" si="114"/>
        <v>1408.7</v>
      </c>
      <c r="P102" s="50">
        <f t="shared" si="114"/>
        <v>1408.7</v>
      </c>
      <c r="Q102" s="50">
        <f t="shared" si="114"/>
        <v>1408.7</v>
      </c>
      <c r="R102" s="50"/>
      <c r="S102" s="50"/>
      <c r="T102" s="51">
        <f t="shared" si="98"/>
        <v>14087.000000000004</v>
      </c>
      <c r="U102" s="52">
        <f t="shared" si="99"/>
        <v>14087.000000000004</v>
      </c>
      <c r="W102" s="37" t="str">
        <f t="shared" si="100"/>
        <v xml:space="preserve"> </v>
      </c>
    </row>
    <row r="103" spans="2:23" ht="17.25" thickBot="1" x14ac:dyDescent="0.35">
      <c r="B103" s="15"/>
      <c r="C103" s="46" t="s">
        <v>54</v>
      </c>
      <c r="D103" s="47">
        <v>9220</v>
      </c>
      <c r="E103" s="48">
        <v>0.1</v>
      </c>
      <c r="F103" s="49" t="s">
        <v>23</v>
      </c>
      <c r="G103" s="50"/>
      <c r="H103" s="50">
        <f t="shared" si="96"/>
        <v>922</v>
      </c>
      <c r="I103" s="50">
        <f t="shared" ref="I103:Q103" si="115">H103</f>
        <v>922</v>
      </c>
      <c r="J103" s="50">
        <f t="shared" si="115"/>
        <v>922</v>
      </c>
      <c r="K103" s="50">
        <f t="shared" si="115"/>
        <v>922</v>
      </c>
      <c r="L103" s="50">
        <f t="shared" si="115"/>
        <v>922</v>
      </c>
      <c r="M103" s="50">
        <f t="shared" si="115"/>
        <v>922</v>
      </c>
      <c r="N103" s="50">
        <f t="shared" si="115"/>
        <v>922</v>
      </c>
      <c r="O103" s="50">
        <f t="shared" si="115"/>
        <v>922</v>
      </c>
      <c r="P103" s="50">
        <f t="shared" si="115"/>
        <v>922</v>
      </c>
      <c r="Q103" s="50">
        <f t="shared" si="115"/>
        <v>922</v>
      </c>
      <c r="R103" s="50"/>
      <c r="S103" s="50"/>
      <c r="T103" s="51">
        <f t="shared" si="98"/>
        <v>9220</v>
      </c>
      <c r="U103" s="52">
        <f t="shared" si="99"/>
        <v>9220</v>
      </c>
      <c r="W103" s="37" t="str">
        <f t="shared" si="100"/>
        <v xml:space="preserve"> </v>
      </c>
    </row>
    <row r="104" spans="2:23" ht="17.25" thickBot="1" x14ac:dyDescent="0.35">
      <c r="B104" s="23" t="s">
        <v>18</v>
      </c>
      <c r="C104" s="53" t="str">
        <f>C87</f>
        <v>Agencements, Installations &amp; Aménagements divers</v>
      </c>
      <c r="D104" s="54">
        <f>SUM(D88:D103)</f>
        <v>236232.71999999997</v>
      </c>
      <c r="E104" s="53"/>
      <c r="F104" s="53"/>
      <c r="G104" s="54">
        <f>SUM(G88:G103)</f>
        <v>0</v>
      </c>
      <c r="H104" s="54">
        <f t="shared" ref="H104:U104" si="116">SUM(H88:H103)</f>
        <v>23623.272000000001</v>
      </c>
      <c r="I104" s="54">
        <f t="shared" si="116"/>
        <v>23623.272000000001</v>
      </c>
      <c r="J104" s="54">
        <f t="shared" si="116"/>
        <v>23623.272000000001</v>
      </c>
      <c r="K104" s="54">
        <f t="shared" si="116"/>
        <v>23623.272000000001</v>
      </c>
      <c r="L104" s="54">
        <f>SUM(L88:L103)</f>
        <v>23623.272000000001</v>
      </c>
      <c r="M104" s="54">
        <f t="shared" si="116"/>
        <v>23623.272000000001</v>
      </c>
      <c r="N104" s="54">
        <f t="shared" si="116"/>
        <v>23623.272000000001</v>
      </c>
      <c r="O104" s="54">
        <f t="shared" si="116"/>
        <v>23623.272000000001</v>
      </c>
      <c r="P104" s="54">
        <f t="shared" si="116"/>
        <v>23623.272000000001</v>
      </c>
      <c r="Q104" s="54">
        <f t="shared" si="116"/>
        <v>23623.272000000001</v>
      </c>
      <c r="R104" s="54">
        <f t="shared" si="116"/>
        <v>0</v>
      </c>
      <c r="S104" s="54">
        <f>SUM(S88:S103)</f>
        <v>0</v>
      </c>
      <c r="T104" s="54">
        <f t="shared" si="116"/>
        <v>236232.71999999997</v>
      </c>
      <c r="U104" s="54">
        <f t="shared" si="116"/>
        <v>236232.71999999997</v>
      </c>
      <c r="W104" s="37" t="str">
        <f t="shared" si="100"/>
        <v xml:space="preserve"> </v>
      </c>
    </row>
    <row r="105" spans="2:23" ht="2.25" customHeight="1" thickBot="1" x14ac:dyDescent="0.3"/>
    <row r="106" spans="2:23" ht="17.25" thickBot="1" x14ac:dyDescent="0.35">
      <c r="B106" s="14"/>
      <c r="C106" s="45" t="s">
        <v>29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</row>
    <row r="107" spans="2:23" ht="16.5" x14ac:dyDescent="0.3">
      <c r="B107" s="15"/>
      <c r="C107" s="46" t="s">
        <v>38</v>
      </c>
      <c r="D107" s="47">
        <v>4783.25</v>
      </c>
      <c r="E107" s="48">
        <v>0.1</v>
      </c>
      <c r="F107" s="49" t="s">
        <v>23</v>
      </c>
      <c r="G107" s="50"/>
      <c r="H107" s="50">
        <f t="shared" ref="H107:H114" si="117">D107*E107</f>
        <v>478.32500000000005</v>
      </c>
      <c r="I107" s="50">
        <f t="shared" ref="I107:Q107" si="118">H107</f>
        <v>478.32500000000005</v>
      </c>
      <c r="J107" s="50">
        <f t="shared" si="118"/>
        <v>478.32500000000005</v>
      </c>
      <c r="K107" s="50">
        <f t="shared" si="118"/>
        <v>478.32500000000005</v>
      </c>
      <c r="L107" s="50">
        <f t="shared" si="118"/>
        <v>478.32500000000005</v>
      </c>
      <c r="M107" s="50">
        <f t="shared" si="118"/>
        <v>478.32500000000005</v>
      </c>
      <c r="N107" s="50">
        <f t="shared" si="118"/>
        <v>478.32500000000005</v>
      </c>
      <c r="O107" s="50">
        <f t="shared" si="118"/>
        <v>478.32500000000005</v>
      </c>
      <c r="P107" s="50">
        <f t="shared" si="118"/>
        <v>478.32500000000005</v>
      </c>
      <c r="Q107" s="50">
        <f t="shared" si="118"/>
        <v>478.32500000000005</v>
      </c>
      <c r="R107" s="50"/>
      <c r="S107" s="50"/>
      <c r="T107" s="51">
        <f t="shared" ref="T107:T114" si="119">SUM(H107:S107)</f>
        <v>4783.2499999999991</v>
      </c>
      <c r="U107" s="52">
        <f t="shared" ref="U107:U114" si="120">G107+T107</f>
        <v>4783.2499999999991</v>
      </c>
      <c r="W107" s="37" t="str">
        <f t="shared" ref="W107:W115" si="121">IF(U107&gt;D107,"N"," ")</f>
        <v xml:space="preserve"> </v>
      </c>
    </row>
    <row r="108" spans="2:23" ht="16.5" x14ac:dyDescent="0.3">
      <c r="B108" s="15"/>
      <c r="C108" s="46" t="s">
        <v>39</v>
      </c>
      <c r="D108" s="47">
        <v>1500</v>
      </c>
      <c r="E108" s="48">
        <v>0.1</v>
      </c>
      <c r="F108" s="49" t="s">
        <v>23</v>
      </c>
      <c r="G108" s="50"/>
      <c r="H108" s="50">
        <f t="shared" si="117"/>
        <v>150</v>
      </c>
      <c r="I108" s="50">
        <f t="shared" ref="I108:Q108" si="122">H108</f>
        <v>150</v>
      </c>
      <c r="J108" s="50">
        <f t="shared" si="122"/>
        <v>150</v>
      </c>
      <c r="K108" s="50">
        <f t="shared" si="122"/>
        <v>150</v>
      </c>
      <c r="L108" s="50">
        <f t="shared" si="122"/>
        <v>150</v>
      </c>
      <c r="M108" s="50">
        <f t="shared" si="122"/>
        <v>150</v>
      </c>
      <c r="N108" s="50">
        <f t="shared" si="122"/>
        <v>150</v>
      </c>
      <c r="O108" s="50">
        <f t="shared" si="122"/>
        <v>150</v>
      </c>
      <c r="P108" s="50">
        <f t="shared" si="122"/>
        <v>150</v>
      </c>
      <c r="Q108" s="50">
        <f t="shared" si="122"/>
        <v>150</v>
      </c>
      <c r="R108" s="50"/>
      <c r="S108" s="50"/>
      <c r="T108" s="51">
        <f t="shared" si="119"/>
        <v>1500</v>
      </c>
      <c r="U108" s="52">
        <f t="shared" si="120"/>
        <v>1500</v>
      </c>
      <c r="W108" s="37" t="str">
        <f t="shared" si="121"/>
        <v xml:space="preserve"> </v>
      </c>
    </row>
    <row r="109" spans="2:23" ht="16.5" x14ac:dyDescent="0.3">
      <c r="B109" s="15"/>
      <c r="C109" s="46" t="s">
        <v>40</v>
      </c>
      <c r="D109" s="47">
        <v>500</v>
      </c>
      <c r="E109" s="48">
        <v>0.1</v>
      </c>
      <c r="F109" s="49" t="s">
        <v>23</v>
      </c>
      <c r="G109" s="50"/>
      <c r="H109" s="50">
        <f t="shared" si="117"/>
        <v>50</v>
      </c>
      <c r="I109" s="50">
        <f t="shared" ref="I109:Q109" si="123">H109</f>
        <v>50</v>
      </c>
      <c r="J109" s="50">
        <f t="shared" si="123"/>
        <v>50</v>
      </c>
      <c r="K109" s="50">
        <f t="shared" si="123"/>
        <v>50</v>
      </c>
      <c r="L109" s="50">
        <f t="shared" si="123"/>
        <v>50</v>
      </c>
      <c r="M109" s="50">
        <f t="shared" si="123"/>
        <v>50</v>
      </c>
      <c r="N109" s="50">
        <f t="shared" si="123"/>
        <v>50</v>
      </c>
      <c r="O109" s="50">
        <f t="shared" si="123"/>
        <v>50</v>
      </c>
      <c r="P109" s="50">
        <f t="shared" si="123"/>
        <v>50</v>
      </c>
      <c r="Q109" s="50">
        <f t="shared" si="123"/>
        <v>50</v>
      </c>
      <c r="R109" s="50"/>
      <c r="S109" s="50"/>
      <c r="T109" s="51">
        <f t="shared" si="119"/>
        <v>500</v>
      </c>
      <c r="U109" s="52">
        <f t="shared" si="120"/>
        <v>500</v>
      </c>
      <c r="W109" s="37" t="str">
        <f t="shared" si="121"/>
        <v xml:space="preserve"> </v>
      </c>
    </row>
    <row r="110" spans="2:23" ht="16.5" x14ac:dyDescent="0.3">
      <c r="B110" s="15"/>
      <c r="C110" s="46" t="s">
        <v>41</v>
      </c>
      <c r="D110" s="47">
        <v>1966.67</v>
      </c>
      <c r="E110" s="48">
        <v>0.1</v>
      </c>
      <c r="F110" s="49" t="s">
        <v>23</v>
      </c>
      <c r="G110" s="50"/>
      <c r="H110" s="50">
        <f t="shared" si="117"/>
        <v>196.66700000000003</v>
      </c>
      <c r="I110" s="50">
        <f t="shared" ref="I110:Q110" si="124">H110</f>
        <v>196.66700000000003</v>
      </c>
      <c r="J110" s="50">
        <f t="shared" si="124"/>
        <v>196.66700000000003</v>
      </c>
      <c r="K110" s="50">
        <f t="shared" si="124"/>
        <v>196.66700000000003</v>
      </c>
      <c r="L110" s="50">
        <f t="shared" si="124"/>
        <v>196.66700000000003</v>
      </c>
      <c r="M110" s="50">
        <f t="shared" si="124"/>
        <v>196.66700000000003</v>
      </c>
      <c r="N110" s="50">
        <f t="shared" si="124"/>
        <v>196.66700000000003</v>
      </c>
      <c r="O110" s="50">
        <f t="shared" si="124"/>
        <v>196.66700000000003</v>
      </c>
      <c r="P110" s="50">
        <f t="shared" si="124"/>
        <v>196.66700000000003</v>
      </c>
      <c r="Q110" s="50">
        <f t="shared" si="124"/>
        <v>196.66700000000003</v>
      </c>
      <c r="R110" s="50"/>
      <c r="S110" s="50"/>
      <c r="T110" s="51">
        <f t="shared" si="119"/>
        <v>1966.67</v>
      </c>
      <c r="U110" s="52">
        <f t="shared" si="120"/>
        <v>1966.67</v>
      </c>
      <c r="W110" s="37" t="str">
        <f t="shared" si="121"/>
        <v xml:space="preserve"> </v>
      </c>
    </row>
    <row r="111" spans="2:23" ht="16.5" x14ac:dyDescent="0.3">
      <c r="B111" s="15"/>
      <c r="C111" s="46" t="s">
        <v>42</v>
      </c>
      <c r="D111" s="47">
        <v>1500</v>
      </c>
      <c r="E111" s="48">
        <v>0.1</v>
      </c>
      <c r="F111" s="49" t="s">
        <v>23</v>
      </c>
      <c r="G111" s="50"/>
      <c r="H111" s="50">
        <f t="shared" si="117"/>
        <v>150</v>
      </c>
      <c r="I111" s="50">
        <f t="shared" ref="I111:Q111" si="125">H111</f>
        <v>150</v>
      </c>
      <c r="J111" s="50">
        <f t="shared" si="125"/>
        <v>150</v>
      </c>
      <c r="K111" s="50">
        <f t="shared" si="125"/>
        <v>150</v>
      </c>
      <c r="L111" s="50">
        <f t="shared" si="125"/>
        <v>150</v>
      </c>
      <c r="M111" s="50">
        <f t="shared" si="125"/>
        <v>150</v>
      </c>
      <c r="N111" s="50">
        <f t="shared" si="125"/>
        <v>150</v>
      </c>
      <c r="O111" s="50">
        <f t="shared" si="125"/>
        <v>150</v>
      </c>
      <c r="P111" s="50">
        <f t="shared" si="125"/>
        <v>150</v>
      </c>
      <c r="Q111" s="50">
        <f t="shared" si="125"/>
        <v>150</v>
      </c>
      <c r="R111" s="50"/>
      <c r="S111" s="50"/>
      <c r="T111" s="51">
        <f t="shared" si="119"/>
        <v>1500</v>
      </c>
      <c r="U111" s="52">
        <f t="shared" si="120"/>
        <v>1500</v>
      </c>
      <c r="W111" s="37" t="str">
        <f t="shared" si="121"/>
        <v xml:space="preserve"> </v>
      </c>
    </row>
    <row r="112" spans="2:23" ht="16.5" x14ac:dyDescent="0.3">
      <c r="B112" s="15"/>
      <c r="C112" s="46" t="s">
        <v>43</v>
      </c>
      <c r="D112" s="47">
        <v>1593.6</v>
      </c>
      <c r="E112" s="48">
        <v>0.1</v>
      </c>
      <c r="F112" s="49" t="s">
        <v>23</v>
      </c>
      <c r="G112" s="50"/>
      <c r="H112" s="50">
        <f t="shared" si="117"/>
        <v>159.36000000000001</v>
      </c>
      <c r="I112" s="50">
        <f t="shared" ref="I112:Q112" si="126">H112</f>
        <v>159.36000000000001</v>
      </c>
      <c r="J112" s="50">
        <f t="shared" si="126"/>
        <v>159.36000000000001</v>
      </c>
      <c r="K112" s="50">
        <f t="shared" si="126"/>
        <v>159.36000000000001</v>
      </c>
      <c r="L112" s="50">
        <f t="shared" si="126"/>
        <v>159.36000000000001</v>
      </c>
      <c r="M112" s="50">
        <f t="shared" si="126"/>
        <v>159.36000000000001</v>
      </c>
      <c r="N112" s="50">
        <f t="shared" si="126"/>
        <v>159.36000000000001</v>
      </c>
      <c r="O112" s="50">
        <f t="shared" si="126"/>
        <v>159.36000000000001</v>
      </c>
      <c r="P112" s="50">
        <f t="shared" si="126"/>
        <v>159.36000000000001</v>
      </c>
      <c r="Q112" s="50">
        <f t="shared" si="126"/>
        <v>159.36000000000001</v>
      </c>
      <c r="R112" s="50"/>
      <c r="S112" s="50"/>
      <c r="T112" s="51">
        <f t="shared" si="119"/>
        <v>1593.6000000000004</v>
      </c>
      <c r="U112" s="52">
        <f t="shared" si="120"/>
        <v>1593.6000000000004</v>
      </c>
      <c r="W112" s="37" t="str">
        <f t="shared" si="121"/>
        <v xml:space="preserve"> </v>
      </c>
    </row>
    <row r="113" spans="2:23" ht="16.5" x14ac:dyDescent="0.3">
      <c r="B113" s="15"/>
      <c r="C113" s="46" t="s">
        <v>44</v>
      </c>
      <c r="D113" s="47">
        <v>864</v>
      </c>
      <c r="E113" s="48">
        <v>0.1</v>
      </c>
      <c r="F113" s="49" t="s">
        <v>23</v>
      </c>
      <c r="G113" s="50"/>
      <c r="H113" s="50">
        <f t="shared" si="117"/>
        <v>86.4</v>
      </c>
      <c r="I113" s="50">
        <f t="shared" ref="I113:Q113" si="127">H113</f>
        <v>86.4</v>
      </c>
      <c r="J113" s="50">
        <f t="shared" si="127"/>
        <v>86.4</v>
      </c>
      <c r="K113" s="50">
        <f t="shared" si="127"/>
        <v>86.4</v>
      </c>
      <c r="L113" s="50">
        <f t="shared" si="127"/>
        <v>86.4</v>
      </c>
      <c r="M113" s="50">
        <f t="shared" si="127"/>
        <v>86.4</v>
      </c>
      <c r="N113" s="50">
        <f t="shared" si="127"/>
        <v>86.4</v>
      </c>
      <c r="O113" s="50">
        <f t="shared" si="127"/>
        <v>86.4</v>
      </c>
      <c r="P113" s="50">
        <f t="shared" si="127"/>
        <v>86.4</v>
      </c>
      <c r="Q113" s="50">
        <f t="shared" si="127"/>
        <v>86.4</v>
      </c>
      <c r="R113" s="50"/>
      <c r="S113" s="50"/>
      <c r="T113" s="51">
        <f t="shared" si="119"/>
        <v>863.99999999999989</v>
      </c>
      <c r="U113" s="52">
        <f t="shared" si="120"/>
        <v>863.99999999999989</v>
      </c>
      <c r="W113" s="37" t="str">
        <f t="shared" si="121"/>
        <v xml:space="preserve"> </v>
      </c>
    </row>
    <row r="114" spans="2:23" ht="17.25" thickBot="1" x14ac:dyDescent="0.35">
      <c r="B114" s="15"/>
      <c r="C114" s="46" t="s">
        <v>45</v>
      </c>
      <c r="D114" s="47">
        <v>1650</v>
      </c>
      <c r="E114" s="48">
        <v>0.1</v>
      </c>
      <c r="F114" s="49" t="s">
        <v>23</v>
      </c>
      <c r="G114" s="50"/>
      <c r="H114" s="50">
        <f t="shared" si="117"/>
        <v>165</v>
      </c>
      <c r="I114" s="50">
        <f t="shared" ref="I114:Q114" si="128">H114</f>
        <v>165</v>
      </c>
      <c r="J114" s="50">
        <f t="shared" si="128"/>
        <v>165</v>
      </c>
      <c r="K114" s="50">
        <f t="shared" si="128"/>
        <v>165</v>
      </c>
      <c r="L114" s="50">
        <f t="shared" si="128"/>
        <v>165</v>
      </c>
      <c r="M114" s="50">
        <f t="shared" si="128"/>
        <v>165</v>
      </c>
      <c r="N114" s="50">
        <f t="shared" si="128"/>
        <v>165</v>
      </c>
      <c r="O114" s="50">
        <f t="shared" si="128"/>
        <v>165</v>
      </c>
      <c r="P114" s="50">
        <f t="shared" si="128"/>
        <v>165</v>
      </c>
      <c r="Q114" s="50">
        <f t="shared" si="128"/>
        <v>165</v>
      </c>
      <c r="R114" s="50"/>
      <c r="S114" s="50"/>
      <c r="T114" s="51">
        <f t="shared" si="119"/>
        <v>1650</v>
      </c>
      <c r="U114" s="52">
        <f t="shared" si="120"/>
        <v>1650</v>
      </c>
      <c r="W114" s="37" t="str">
        <f t="shared" si="121"/>
        <v xml:space="preserve"> </v>
      </c>
    </row>
    <row r="115" spans="2:23" ht="17.25" thickBot="1" x14ac:dyDescent="0.35">
      <c r="B115" s="23" t="s">
        <v>18</v>
      </c>
      <c r="C115" s="53" t="str">
        <f>C106</f>
        <v>Autres Mobilers</v>
      </c>
      <c r="D115" s="54">
        <f>SUM(D107:D114)</f>
        <v>14357.52</v>
      </c>
      <c r="E115" s="53"/>
      <c r="F115" s="53"/>
      <c r="G115" s="54">
        <f>SUM(G107:G114)</f>
        <v>0</v>
      </c>
      <c r="H115" s="54">
        <f t="shared" ref="H115:U115" si="129">SUM(H107:H114)</f>
        <v>1435.7520000000004</v>
      </c>
      <c r="I115" s="54">
        <f t="shared" si="129"/>
        <v>1435.7520000000004</v>
      </c>
      <c r="J115" s="54">
        <f t="shared" si="129"/>
        <v>1435.7520000000004</v>
      </c>
      <c r="K115" s="54">
        <f t="shared" si="129"/>
        <v>1435.7520000000004</v>
      </c>
      <c r="L115" s="54">
        <f t="shared" si="129"/>
        <v>1435.7520000000004</v>
      </c>
      <c r="M115" s="54">
        <f t="shared" si="129"/>
        <v>1435.7520000000004</v>
      </c>
      <c r="N115" s="54">
        <f t="shared" si="129"/>
        <v>1435.7520000000004</v>
      </c>
      <c r="O115" s="54">
        <f t="shared" si="129"/>
        <v>1435.7520000000004</v>
      </c>
      <c r="P115" s="54">
        <f t="shared" si="129"/>
        <v>1435.7520000000004</v>
      </c>
      <c r="Q115" s="54">
        <f t="shared" si="129"/>
        <v>1435.7520000000004</v>
      </c>
      <c r="R115" s="54">
        <f t="shared" si="129"/>
        <v>0</v>
      </c>
      <c r="S115" s="54">
        <f t="shared" si="129"/>
        <v>0</v>
      </c>
      <c r="T115" s="54">
        <f t="shared" si="129"/>
        <v>14357.519999999999</v>
      </c>
      <c r="U115" s="54">
        <f t="shared" si="129"/>
        <v>14357.519999999999</v>
      </c>
      <c r="W115" s="37" t="str">
        <f t="shared" si="121"/>
        <v xml:space="preserve"> </v>
      </c>
    </row>
    <row r="116" spans="2:23" x14ac:dyDescent="0.25">
      <c r="B116" s="27"/>
      <c r="C116" s="26"/>
      <c r="D116" s="28"/>
      <c r="E116" s="26"/>
      <c r="F116" s="29"/>
      <c r="G116" s="26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2:23" x14ac:dyDescent="0.25">
      <c r="B117" s="27"/>
      <c r="C117" s="26"/>
      <c r="D117" s="28"/>
      <c r="E117" s="26"/>
      <c r="F117" s="26"/>
      <c r="G117" s="26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2:23" x14ac:dyDescent="0.25">
      <c r="B118" s="27"/>
      <c r="C118" s="26"/>
      <c r="D118" s="28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2:23" x14ac:dyDescent="0.25">
      <c r="B119" s="27"/>
      <c r="C119" s="26"/>
      <c r="D119" s="28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2:23" x14ac:dyDescent="0.25">
      <c r="B120" s="27"/>
      <c r="C120" s="26"/>
      <c r="D120" s="28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2:23" x14ac:dyDescent="0.25">
      <c r="B121" s="27"/>
      <c r="C121" s="26"/>
      <c r="D121" s="28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2:23" x14ac:dyDescent="0.25">
      <c r="B122" s="27"/>
      <c r="C122" s="26"/>
      <c r="D122" s="28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2:23" x14ac:dyDescent="0.25">
      <c r="B123" s="27"/>
      <c r="C123" s="26"/>
      <c r="D123" s="28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2:23" x14ac:dyDescent="0.25">
      <c r="B124" s="27"/>
      <c r="C124" s="26"/>
      <c r="D124" s="28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2:23" x14ac:dyDescent="0.25">
      <c r="B125" s="27"/>
      <c r="C125" s="26"/>
      <c r="D125" s="28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2:23" x14ac:dyDescent="0.25">
      <c r="B126" s="27"/>
      <c r="C126" s="26"/>
      <c r="D126" s="28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2:23" x14ac:dyDescent="0.25">
      <c r="B127" s="27"/>
      <c r="C127" s="26"/>
      <c r="D127" s="28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2:23" x14ac:dyDescent="0.25">
      <c r="B128" s="27"/>
      <c r="C128" s="26"/>
      <c r="D128" s="28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2:21" x14ac:dyDescent="0.25">
      <c r="B129" s="27"/>
      <c r="C129" s="26"/>
      <c r="D129" s="28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2:21" x14ac:dyDescent="0.25">
      <c r="B130" s="27"/>
      <c r="C130" s="26"/>
      <c r="D130" s="28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2:21" x14ac:dyDescent="0.25">
      <c r="B131" s="27"/>
      <c r="C131" s="26"/>
      <c r="D131" s="28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2:21" x14ac:dyDescent="0.25">
      <c r="B132" s="27"/>
      <c r="C132" s="26"/>
      <c r="D132" s="28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2:21" x14ac:dyDescent="0.25">
      <c r="B133" s="27"/>
      <c r="C133" s="26"/>
      <c r="D133" s="28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2:21" x14ac:dyDescent="0.25">
      <c r="B134" s="27"/>
      <c r="C134" s="26"/>
      <c r="D134" s="28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2:21" x14ac:dyDescent="0.25">
      <c r="B135" s="27"/>
      <c r="C135" s="26"/>
      <c r="D135" s="28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2:21" x14ac:dyDescent="0.25">
      <c r="B136" s="27"/>
      <c r="C136" s="26"/>
      <c r="D136" s="28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2:21" x14ac:dyDescent="0.25">
      <c r="B137" s="27"/>
      <c r="C137" s="26"/>
      <c r="D137" s="28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2:21" x14ac:dyDescent="0.25">
      <c r="B138" s="27"/>
      <c r="C138" s="26"/>
      <c r="D138" s="28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2:21" x14ac:dyDescent="0.25">
      <c r="B139" s="27"/>
      <c r="C139" s="26"/>
      <c r="D139" s="28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2:21" x14ac:dyDescent="0.25">
      <c r="B140" s="27"/>
      <c r="C140" s="26"/>
      <c r="D140" s="28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2:21" x14ac:dyDescent="0.25">
      <c r="B141" s="27"/>
      <c r="C141" s="26"/>
      <c r="D141" s="28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2:21" x14ac:dyDescent="0.25">
      <c r="B142" s="27"/>
      <c r="C142" s="26"/>
      <c r="D142" s="28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2:21" x14ac:dyDescent="0.25">
      <c r="B143" s="27"/>
      <c r="C143" s="26"/>
      <c r="D143" s="28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2:21" x14ac:dyDescent="0.25">
      <c r="B144" s="27"/>
      <c r="C144" s="26"/>
      <c r="D144" s="28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2:21" x14ac:dyDescent="0.25">
      <c r="B145" s="27"/>
      <c r="C145" s="26"/>
      <c r="D145" s="28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2:21" x14ac:dyDescent="0.25">
      <c r="B146" s="27"/>
      <c r="C146" s="26"/>
      <c r="D146" s="28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2:21" x14ac:dyDescent="0.25">
      <c r="B147" s="27"/>
      <c r="C147" s="26"/>
      <c r="D147" s="28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2:21" x14ac:dyDescent="0.25">
      <c r="B148" s="27"/>
      <c r="C148" s="26"/>
      <c r="D148" s="28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2:21" x14ac:dyDescent="0.25">
      <c r="B149" s="27"/>
      <c r="C149" s="26"/>
      <c r="D149" s="28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2:21" x14ac:dyDescent="0.25">
      <c r="B150" s="27"/>
      <c r="C150" s="26"/>
      <c r="D150" s="28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2:21" x14ac:dyDescent="0.25">
      <c r="B151" s="27"/>
      <c r="C151" s="26"/>
      <c r="D151" s="28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2:21" x14ac:dyDescent="0.25">
      <c r="B152" s="27"/>
      <c r="C152" s="26"/>
      <c r="D152" s="28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2:21" x14ac:dyDescent="0.25">
      <c r="B153" s="27"/>
      <c r="C153" s="26"/>
      <c r="D153" s="28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2:21" x14ac:dyDescent="0.25">
      <c r="B154" s="27"/>
      <c r="C154" s="26"/>
      <c r="D154" s="28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2:21" x14ac:dyDescent="0.25">
      <c r="B155" s="27"/>
      <c r="C155" s="26"/>
      <c r="D155" s="28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2:21" x14ac:dyDescent="0.25">
      <c r="B156" s="27"/>
      <c r="C156" s="26"/>
      <c r="D156" s="28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2:21" x14ac:dyDescent="0.25">
      <c r="B157" s="27"/>
      <c r="C157" s="26"/>
      <c r="D157" s="28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2:21" x14ac:dyDescent="0.25">
      <c r="B158" s="27"/>
      <c r="C158" s="26"/>
      <c r="D158" s="28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2:21" x14ac:dyDescent="0.25">
      <c r="B159" s="27"/>
      <c r="C159" s="26"/>
      <c r="D159" s="28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2:21" x14ac:dyDescent="0.25">
      <c r="B160" s="27"/>
      <c r="C160" s="26"/>
      <c r="D160" s="28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2:21" x14ac:dyDescent="0.25">
      <c r="B161" s="27"/>
      <c r="C161" s="26"/>
      <c r="D161" s="28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2:21" x14ac:dyDescent="0.25">
      <c r="B162" s="27"/>
      <c r="C162" s="26"/>
      <c r="D162" s="28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2:21" x14ac:dyDescent="0.25">
      <c r="B163" s="27"/>
      <c r="C163" s="26"/>
      <c r="D163" s="28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2:21" x14ac:dyDescent="0.25">
      <c r="B164" s="27"/>
      <c r="C164" s="26"/>
      <c r="D164" s="28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2:21" x14ac:dyDescent="0.25">
      <c r="B165" s="27"/>
      <c r="C165" s="26"/>
      <c r="D165" s="28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2:21" x14ac:dyDescent="0.25">
      <c r="B166" s="27"/>
      <c r="C166" s="26"/>
      <c r="D166" s="28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2:21" x14ac:dyDescent="0.25">
      <c r="B167" s="27"/>
      <c r="C167" s="26"/>
      <c r="D167" s="28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2:21" x14ac:dyDescent="0.25">
      <c r="B168" s="27"/>
      <c r="C168" s="26"/>
      <c r="D168" s="28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2:21" x14ac:dyDescent="0.25">
      <c r="B169" s="27"/>
      <c r="C169" s="26"/>
      <c r="D169" s="28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2:21" x14ac:dyDescent="0.25">
      <c r="B170" s="27"/>
      <c r="C170" s="26"/>
      <c r="D170" s="28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2:21" x14ac:dyDescent="0.25">
      <c r="B171" s="27"/>
      <c r="C171" s="26"/>
      <c r="D171" s="28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2:21" x14ac:dyDescent="0.25">
      <c r="B172" s="27"/>
      <c r="C172" s="26"/>
      <c r="D172" s="28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2:21" x14ac:dyDescent="0.25">
      <c r="B173" s="27"/>
      <c r="C173" s="26"/>
      <c r="D173" s="28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2:21" x14ac:dyDescent="0.25">
      <c r="B174" s="27"/>
      <c r="C174" s="26"/>
      <c r="D174" s="28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2:21" x14ac:dyDescent="0.25">
      <c r="B175" s="27"/>
      <c r="C175" s="26"/>
      <c r="D175" s="28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2:21" x14ac:dyDescent="0.25">
      <c r="B176" s="27"/>
      <c r="C176" s="26"/>
      <c r="D176" s="28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2:21" x14ac:dyDescent="0.25">
      <c r="B177" s="27"/>
      <c r="C177" s="26"/>
      <c r="D177" s="28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2:21" x14ac:dyDescent="0.25">
      <c r="B178" s="27"/>
      <c r="C178" s="26"/>
      <c r="D178" s="28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2:21" x14ac:dyDescent="0.25">
      <c r="B179" s="27"/>
      <c r="C179" s="26"/>
      <c r="D179" s="28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  <row r="180" spans="2:21" x14ac:dyDescent="0.25">
      <c r="B180" s="27"/>
      <c r="C180" s="26"/>
      <c r="D180" s="28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</row>
    <row r="181" spans="2:21" x14ac:dyDescent="0.25">
      <c r="B181" s="27"/>
      <c r="C181" s="26"/>
      <c r="D181" s="28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</row>
    <row r="182" spans="2:21" x14ac:dyDescent="0.25">
      <c r="B182" s="27"/>
      <c r="C182" s="26"/>
      <c r="D182" s="28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</row>
    <row r="183" spans="2:21" x14ac:dyDescent="0.25">
      <c r="B183" s="27"/>
      <c r="C183" s="26"/>
      <c r="D183" s="28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</row>
    <row r="184" spans="2:21" x14ac:dyDescent="0.25">
      <c r="B184" s="27"/>
      <c r="C184" s="26"/>
      <c r="D184" s="28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</row>
    <row r="185" spans="2:21" x14ac:dyDescent="0.25">
      <c r="B185" s="27"/>
      <c r="C185" s="26"/>
      <c r="D185" s="28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</row>
    <row r="186" spans="2:21" x14ac:dyDescent="0.25">
      <c r="B186" s="27"/>
      <c r="C186" s="26"/>
      <c r="D186" s="28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</row>
    <row r="187" spans="2:21" x14ac:dyDescent="0.25">
      <c r="B187" s="27"/>
      <c r="C187" s="26"/>
      <c r="D187" s="28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</row>
    <row r="188" spans="2:21" x14ac:dyDescent="0.25">
      <c r="B188" s="27"/>
      <c r="C188" s="26"/>
      <c r="D188" s="28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</row>
  </sheetData>
  <mergeCells count="3">
    <mergeCell ref="B4:B11"/>
    <mergeCell ref="W2:W3"/>
    <mergeCell ref="B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Mensuel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Gsouri</dc:creator>
  <cp:lastModifiedBy>H P</cp:lastModifiedBy>
  <dcterms:created xsi:type="dcterms:W3CDTF">2020-11-10T13:11:30Z</dcterms:created>
  <dcterms:modified xsi:type="dcterms:W3CDTF">2026-06-11T18:01:32Z</dcterms:modified>
</cp:coreProperties>
</file>